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235" windowHeight="7680" activeTab="0"/>
  </bookViews>
  <sheets>
    <sheet name="分配表" sheetId="1" r:id="rId1"/>
    <sheet name="Sheet1 (2)" sheetId="2" r:id="rId2"/>
    <sheet name="Sheet2" sheetId="3" r:id="rId3"/>
    <sheet name="Sheet3" sheetId="4" r:id="rId4"/>
  </sheets>
  <definedNames>
    <definedName name="_xlnm._FilterDatabase" localSheetId="1" hidden="1">'Sheet1 (2)'!$A$7:$R$37</definedName>
    <definedName name="_xlnm._FilterDatabase" localSheetId="0" hidden="1">'分配表'!$A$7:$O$36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<sst xmlns="http://schemas.openxmlformats.org/spreadsheetml/2006/main" count="141" uniqueCount="55">
  <si>
    <t>校系代碼</t>
  </si>
  <si>
    <t>系所名稱</t>
  </si>
  <si>
    <t>97學年度申請招生名額</t>
  </si>
  <si>
    <t>備註：如為97學年度新增、調整、系所整併、分組或更名等，務請於備註欄中註明</t>
  </si>
  <si>
    <t>碩士班</t>
  </si>
  <si>
    <t>博士班</t>
  </si>
  <si>
    <t>合計</t>
  </si>
  <si>
    <t>甄試</t>
  </si>
  <si>
    <t>入學考試</t>
  </si>
  <si>
    <t>在職專班</t>
  </si>
  <si>
    <t>小 計</t>
  </si>
  <si>
    <t>一般生</t>
  </si>
  <si>
    <t>在職生</t>
  </si>
  <si>
    <t>機械工程學系</t>
  </si>
  <si>
    <t>化學工程與材科學學系</t>
  </si>
  <si>
    <t>工業工程與管理學系</t>
  </si>
  <si>
    <t>先進能源研究所</t>
  </si>
  <si>
    <t>資訊工程學系</t>
  </si>
  <si>
    <t>資訊管理學系</t>
  </si>
  <si>
    <t>--</t>
  </si>
  <si>
    <t>資訊管理學系資管組</t>
  </si>
  <si>
    <t>資訊管理學系資科組</t>
  </si>
  <si>
    <t>資訊傳播學系</t>
  </si>
  <si>
    <t>資訊社會學研究所</t>
  </si>
  <si>
    <t>企業管理學系</t>
  </si>
  <si>
    <t>財務金融學系</t>
  </si>
  <si>
    <t>國際企業學系</t>
  </si>
  <si>
    <t>會計學系</t>
  </si>
  <si>
    <t>管理研究所</t>
  </si>
  <si>
    <t>領導研究所</t>
  </si>
  <si>
    <t>中國語文學系</t>
  </si>
  <si>
    <t>應用外語學系</t>
  </si>
  <si>
    <t>藝術管理研究所</t>
  </si>
  <si>
    <t>電機工程學系</t>
  </si>
  <si>
    <t>通訊工程學系</t>
  </si>
  <si>
    <t>光電工程研究所</t>
  </si>
  <si>
    <t>申請與光電工程學系系所合一。</t>
  </si>
  <si>
    <t>生物與醫學資訊學位學程</t>
  </si>
  <si>
    <t>新增</t>
  </si>
  <si>
    <t>服務與科技管理研究所</t>
  </si>
  <si>
    <t>光電工程學系</t>
  </si>
  <si>
    <t>總            計</t>
  </si>
  <si>
    <t>綜合備註欄</t>
  </si>
  <si>
    <t>社會暨政策科學學系</t>
  </si>
  <si>
    <t>生物科技與工程研究所</t>
  </si>
  <si>
    <t>新增</t>
  </si>
  <si>
    <t>新增</t>
  </si>
  <si>
    <t>【附件一】</t>
  </si>
  <si>
    <t>【附件一】</t>
  </si>
  <si>
    <t>元智大學97學年度各碩(含碩士在職專班)博士班新生招生名額分配表（不含專案外加）</t>
  </si>
  <si>
    <t>新增</t>
  </si>
  <si>
    <t>碩士生名額</t>
  </si>
  <si>
    <t>碩士甄試比例</t>
  </si>
  <si>
    <t>博士甄試比例</t>
  </si>
  <si>
    <t>元智大學97學年度各碩(含碩士在職專班)博士班新生招生名額分配表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</si>
</sst>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sz val="10"/>
      <color indexed="12"/>
      <name val="新細明體"/>
      <family val="1"/>
    </font>
    <font>
      <b/>
      <sz val="10"/>
      <color indexed="10"/>
      <name val="細明體"/>
      <family val="3"/>
    </font>
    <font>
      <sz val="12"/>
      <color indexed="18"/>
      <name val="標楷體"/>
      <family val="4"/>
    </font>
    <font>
      <sz val="6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10" fontId="6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0" fontId="7" fillId="0" borderId="2" xfId="0" applyNumberFormat="1" applyFont="1" applyBorder="1" applyAlignment="1">
      <alignment vertical="center"/>
    </xf>
    <xf numFmtId="10" fontId="7" fillId="0" borderId="3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10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 wrapText="1"/>
    </xf>
    <xf numFmtId="10" fontId="1" fillId="0" borderId="10" xfId="0" applyNumberFormat="1" applyFont="1" applyBorder="1" applyAlignment="1">
      <alignment horizontal="center" vertical="center" textRotation="255" wrapText="1"/>
    </xf>
    <xf numFmtId="10" fontId="1" fillId="0" borderId="2" xfId="0" applyNumberFormat="1" applyFont="1" applyBorder="1" applyAlignment="1">
      <alignment horizontal="center" vertical="center" textRotation="255" wrapText="1"/>
    </xf>
    <xf numFmtId="10" fontId="1" fillId="0" borderId="7" xfId="0" applyNumberFormat="1" applyFont="1" applyBorder="1" applyAlignment="1">
      <alignment horizontal="center" vertical="center" textRotation="255" wrapText="1"/>
    </xf>
    <xf numFmtId="10" fontId="1" fillId="0" borderId="3" xfId="0" applyNumberFormat="1" applyFont="1" applyBorder="1" applyAlignment="1">
      <alignment horizontal="center" vertical="center" textRotation="255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J11" sqref="J11"/>
    </sheetView>
  </sheetViews>
  <sheetFormatPr defaultColWidth="9.00390625" defaultRowHeight="16.5"/>
  <cols>
    <col min="1" max="1" width="7.75390625" style="0" customWidth="1"/>
    <col min="2" max="2" width="20.25390625" style="0" customWidth="1"/>
    <col min="3" max="6" width="4.125" style="0" customWidth="1"/>
    <col min="7" max="8" width="4.375" style="0" customWidth="1"/>
    <col min="9" max="13" width="4.125" style="0" customWidth="1"/>
    <col min="14" max="14" width="4.50390625" style="0" customWidth="1"/>
    <col min="15" max="15" width="11.625" style="0" customWidth="1"/>
  </cols>
  <sheetData>
    <row r="1" spans="1:9" ht="16.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</row>
    <row r="2" spans="1:15" ht="16.5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</row>
    <row r="3" spans="1:9" ht="16.5">
      <c r="A3" s="27"/>
      <c r="B3" s="27"/>
      <c r="C3" s="27"/>
      <c r="D3" s="27"/>
      <c r="E3" s="27"/>
      <c r="F3" s="27"/>
      <c r="G3" s="27"/>
      <c r="H3" s="27"/>
      <c r="I3" s="27"/>
    </row>
    <row r="4" spans="1:15" ht="16.5" customHeight="1">
      <c r="A4" s="28" t="s">
        <v>0</v>
      </c>
      <c r="B4" s="30" t="s">
        <v>1</v>
      </c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5" t="s">
        <v>3</v>
      </c>
    </row>
    <row r="5" spans="1:15" ht="16.5" customHeight="1">
      <c r="A5" s="29"/>
      <c r="B5" s="23"/>
      <c r="C5" s="23" t="s">
        <v>4</v>
      </c>
      <c r="D5" s="23"/>
      <c r="E5" s="23"/>
      <c r="F5" s="23"/>
      <c r="G5" s="23"/>
      <c r="H5" s="23"/>
      <c r="I5" s="23" t="s">
        <v>5</v>
      </c>
      <c r="J5" s="23"/>
      <c r="K5" s="23"/>
      <c r="L5" s="23"/>
      <c r="M5" s="23"/>
      <c r="N5" s="23" t="s">
        <v>6</v>
      </c>
      <c r="O5" s="26"/>
    </row>
    <row r="6" spans="1:15" ht="16.5" customHeight="1">
      <c r="A6" s="29"/>
      <c r="B6" s="23"/>
      <c r="C6" s="23" t="s">
        <v>7</v>
      </c>
      <c r="D6" s="23"/>
      <c r="E6" s="23" t="s">
        <v>8</v>
      </c>
      <c r="F6" s="23"/>
      <c r="G6" s="23" t="s">
        <v>9</v>
      </c>
      <c r="H6" s="23" t="s">
        <v>10</v>
      </c>
      <c r="I6" s="23" t="s">
        <v>7</v>
      </c>
      <c r="J6" s="23"/>
      <c r="K6" s="23" t="s">
        <v>8</v>
      </c>
      <c r="L6" s="23"/>
      <c r="M6" s="23" t="s">
        <v>10</v>
      </c>
      <c r="N6" s="23"/>
      <c r="O6" s="26"/>
    </row>
    <row r="7" spans="1:15" ht="44.25">
      <c r="A7" s="29"/>
      <c r="B7" s="23"/>
      <c r="C7" s="4" t="s">
        <v>11</v>
      </c>
      <c r="D7" s="4" t="s">
        <v>12</v>
      </c>
      <c r="E7" s="4" t="s">
        <v>11</v>
      </c>
      <c r="F7" s="4" t="s">
        <v>12</v>
      </c>
      <c r="G7" s="23"/>
      <c r="H7" s="23"/>
      <c r="I7" s="4" t="s">
        <v>11</v>
      </c>
      <c r="J7" s="4" t="s">
        <v>12</v>
      </c>
      <c r="K7" s="4" t="s">
        <v>11</v>
      </c>
      <c r="L7" s="4" t="s">
        <v>12</v>
      </c>
      <c r="M7" s="23"/>
      <c r="N7" s="23"/>
      <c r="O7" s="26"/>
    </row>
    <row r="8" spans="1:15" ht="16.5">
      <c r="A8" s="2">
        <v>10100202</v>
      </c>
      <c r="B8" s="3" t="s">
        <v>13</v>
      </c>
      <c r="C8" s="5">
        <v>24</v>
      </c>
      <c r="D8" s="5">
        <v>0</v>
      </c>
      <c r="E8" s="5">
        <v>27</v>
      </c>
      <c r="F8" s="5">
        <v>0</v>
      </c>
      <c r="G8" s="5">
        <v>40</v>
      </c>
      <c r="H8" s="5">
        <f aca="true" t="shared" si="0" ref="H8:H13">SUM(C8:G8)</f>
        <v>91</v>
      </c>
      <c r="I8" s="5">
        <v>3</v>
      </c>
      <c r="J8" s="5">
        <v>0</v>
      </c>
      <c r="K8" s="5">
        <v>3</v>
      </c>
      <c r="L8" s="5">
        <v>0</v>
      </c>
      <c r="M8" s="5">
        <f aca="true" t="shared" si="1" ref="M8:M13">SUM(I8:L8)</f>
        <v>6</v>
      </c>
      <c r="N8" s="5">
        <f aca="true" t="shared" si="2" ref="N8:N13">H8+M8</f>
        <v>97</v>
      </c>
      <c r="O8" s="6"/>
    </row>
    <row r="9" spans="1:15" ht="16.5">
      <c r="A9" s="2">
        <v>10100203</v>
      </c>
      <c r="B9" s="3" t="s">
        <v>14</v>
      </c>
      <c r="C9" s="5">
        <v>22</v>
      </c>
      <c r="D9" s="5">
        <v>0</v>
      </c>
      <c r="E9" s="5">
        <v>32</v>
      </c>
      <c r="F9" s="5">
        <v>0</v>
      </c>
      <c r="G9" s="5">
        <v>20</v>
      </c>
      <c r="H9" s="5">
        <f t="shared" si="0"/>
        <v>74</v>
      </c>
      <c r="I9" s="11">
        <v>3</v>
      </c>
      <c r="J9" s="5">
        <v>0</v>
      </c>
      <c r="K9" s="11">
        <v>2</v>
      </c>
      <c r="L9" s="5">
        <v>0</v>
      </c>
      <c r="M9" s="5">
        <f t="shared" si="1"/>
        <v>5</v>
      </c>
      <c r="N9" s="5">
        <f t="shared" si="2"/>
        <v>79</v>
      </c>
      <c r="O9" s="6"/>
    </row>
    <row r="10" spans="1:15" ht="16.5">
      <c r="A10" s="2">
        <v>10100204</v>
      </c>
      <c r="B10" s="3" t="s">
        <v>15</v>
      </c>
      <c r="C10" s="5">
        <v>25</v>
      </c>
      <c r="D10" s="5">
        <v>0</v>
      </c>
      <c r="E10" s="5">
        <v>23</v>
      </c>
      <c r="F10" s="5">
        <v>0</v>
      </c>
      <c r="G10" s="5">
        <v>50</v>
      </c>
      <c r="H10" s="5">
        <f t="shared" si="0"/>
        <v>98</v>
      </c>
      <c r="I10" s="5">
        <v>5</v>
      </c>
      <c r="J10" s="5">
        <v>0</v>
      </c>
      <c r="K10" s="5">
        <v>5</v>
      </c>
      <c r="L10" s="5">
        <v>0</v>
      </c>
      <c r="M10" s="5">
        <f t="shared" si="1"/>
        <v>10</v>
      </c>
      <c r="N10" s="5">
        <f t="shared" si="2"/>
        <v>108</v>
      </c>
      <c r="O10" s="6"/>
    </row>
    <row r="11" spans="1:15" ht="16.5">
      <c r="A11" s="2">
        <v>10100206</v>
      </c>
      <c r="B11" s="3" t="s">
        <v>44</v>
      </c>
      <c r="C11" s="5">
        <v>6</v>
      </c>
      <c r="D11" s="5">
        <v>0</v>
      </c>
      <c r="E11" s="5">
        <v>9</v>
      </c>
      <c r="F11" s="5">
        <v>0</v>
      </c>
      <c r="G11" s="5">
        <v>0</v>
      </c>
      <c r="H11" s="5">
        <f t="shared" si="0"/>
        <v>15</v>
      </c>
      <c r="I11" s="5">
        <v>0</v>
      </c>
      <c r="J11" s="5">
        <v>0</v>
      </c>
      <c r="K11" s="5">
        <v>0</v>
      </c>
      <c r="L11" s="5">
        <v>0</v>
      </c>
      <c r="M11" s="5">
        <f t="shared" si="1"/>
        <v>0</v>
      </c>
      <c r="N11" s="5">
        <f t="shared" si="2"/>
        <v>15</v>
      </c>
      <c r="O11" s="7"/>
    </row>
    <row r="12" spans="1:15" ht="16.5">
      <c r="A12" s="2">
        <v>10100210</v>
      </c>
      <c r="B12" s="3" t="s">
        <v>16</v>
      </c>
      <c r="C12" s="5">
        <v>4</v>
      </c>
      <c r="D12" s="5">
        <v>0</v>
      </c>
      <c r="E12" s="5">
        <v>7</v>
      </c>
      <c r="F12" s="5">
        <v>0</v>
      </c>
      <c r="G12" s="5">
        <v>0</v>
      </c>
      <c r="H12" s="5">
        <f t="shared" si="0"/>
        <v>11</v>
      </c>
      <c r="I12" s="5">
        <v>0</v>
      </c>
      <c r="J12" s="5">
        <v>0</v>
      </c>
      <c r="K12" s="5">
        <v>0</v>
      </c>
      <c r="L12" s="5">
        <v>0</v>
      </c>
      <c r="M12" s="5">
        <f t="shared" si="1"/>
        <v>0</v>
      </c>
      <c r="N12" s="5">
        <f t="shared" si="2"/>
        <v>11</v>
      </c>
      <c r="O12" s="6"/>
    </row>
    <row r="13" spans="1:15" ht="16.5">
      <c r="A13" s="2">
        <v>10100301</v>
      </c>
      <c r="B13" s="3" t="s">
        <v>17</v>
      </c>
      <c r="C13" s="11">
        <v>25</v>
      </c>
      <c r="D13" s="5">
        <v>0</v>
      </c>
      <c r="E13" s="11">
        <v>30</v>
      </c>
      <c r="F13" s="5">
        <v>0</v>
      </c>
      <c r="G13" s="5">
        <v>42</v>
      </c>
      <c r="H13" s="5">
        <f t="shared" si="0"/>
        <v>97</v>
      </c>
      <c r="I13" s="5">
        <v>5</v>
      </c>
      <c r="J13" s="5">
        <v>0</v>
      </c>
      <c r="K13" s="5">
        <v>5</v>
      </c>
      <c r="L13" s="5">
        <v>0</v>
      </c>
      <c r="M13" s="5">
        <f t="shared" si="1"/>
        <v>10</v>
      </c>
      <c r="N13" s="5">
        <f t="shared" si="2"/>
        <v>107</v>
      </c>
      <c r="O13" s="6"/>
    </row>
    <row r="14" spans="1:15" ht="16.5">
      <c r="A14" s="2">
        <v>10100302</v>
      </c>
      <c r="B14" s="3" t="s">
        <v>18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H14" s="8" t="s">
        <v>19</v>
      </c>
      <c r="I14" s="8" t="s">
        <v>19</v>
      </c>
      <c r="J14" s="8" t="s">
        <v>19</v>
      </c>
      <c r="K14" s="8" t="s">
        <v>19</v>
      </c>
      <c r="L14" s="8" t="s">
        <v>19</v>
      </c>
      <c r="M14" s="8" t="s">
        <v>19</v>
      </c>
      <c r="N14" s="8" t="s">
        <v>19</v>
      </c>
      <c r="O14" s="6"/>
    </row>
    <row r="15" spans="1:15" ht="16.5">
      <c r="A15" s="2">
        <v>10100302</v>
      </c>
      <c r="B15" s="3" t="s">
        <v>20</v>
      </c>
      <c r="C15" s="11">
        <v>14</v>
      </c>
      <c r="D15" s="5">
        <v>0</v>
      </c>
      <c r="E15" s="11">
        <v>26</v>
      </c>
      <c r="F15" s="5">
        <v>0</v>
      </c>
      <c r="G15" s="5">
        <v>73</v>
      </c>
      <c r="H15" s="5">
        <f>SUM(C15:G15)</f>
        <v>113</v>
      </c>
      <c r="I15" s="5">
        <v>5</v>
      </c>
      <c r="J15" s="5">
        <v>0</v>
      </c>
      <c r="K15" s="5">
        <v>5</v>
      </c>
      <c r="L15" s="5">
        <v>0</v>
      </c>
      <c r="M15" s="5">
        <f>SUM(I15:L15)</f>
        <v>10</v>
      </c>
      <c r="N15" s="5">
        <f>H15+M15</f>
        <v>123</v>
      </c>
      <c r="O15" s="6"/>
    </row>
    <row r="16" spans="1:15" ht="16.5">
      <c r="A16" s="2">
        <v>10100302</v>
      </c>
      <c r="B16" s="3" t="s">
        <v>21</v>
      </c>
      <c r="C16" s="5">
        <v>2</v>
      </c>
      <c r="D16" s="5">
        <v>0</v>
      </c>
      <c r="E16" s="5">
        <v>2</v>
      </c>
      <c r="F16" s="5">
        <v>0</v>
      </c>
      <c r="G16" s="5">
        <v>0</v>
      </c>
      <c r="H16" s="5">
        <f aca="true" t="shared" si="3" ref="H16:H34">SUM(C16:G16)</f>
        <v>4</v>
      </c>
      <c r="I16" s="5">
        <v>0</v>
      </c>
      <c r="J16" s="5">
        <v>0</v>
      </c>
      <c r="K16" s="5">
        <v>0</v>
      </c>
      <c r="L16" s="5">
        <v>0</v>
      </c>
      <c r="M16" s="5">
        <f aca="true" t="shared" si="4" ref="M16:M34">SUM(I16:L16)</f>
        <v>0</v>
      </c>
      <c r="N16" s="5">
        <f aca="true" t="shared" si="5" ref="N16:N34">H16+M16</f>
        <v>4</v>
      </c>
      <c r="O16" s="6"/>
    </row>
    <row r="17" spans="1:15" ht="16.5">
      <c r="A17" s="2">
        <v>10100303</v>
      </c>
      <c r="B17" s="3" t="s">
        <v>22</v>
      </c>
      <c r="C17" s="5">
        <v>11</v>
      </c>
      <c r="D17" s="5">
        <v>0</v>
      </c>
      <c r="E17" s="5">
        <v>13</v>
      </c>
      <c r="F17" s="5">
        <v>0</v>
      </c>
      <c r="G17" s="5">
        <v>10</v>
      </c>
      <c r="H17" s="5">
        <f t="shared" si="3"/>
        <v>34</v>
      </c>
      <c r="I17" s="5">
        <v>0</v>
      </c>
      <c r="J17" s="5">
        <v>0</v>
      </c>
      <c r="K17" s="5">
        <v>0</v>
      </c>
      <c r="L17" s="5">
        <v>0</v>
      </c>
      <c r="M17" s="5">
        <f t="shared" si="4"/>
        <v>0</v>
      </c>
      <c r="N17" s="5">
        <f t="shared" si="5"/>
        <v>34</v>
      </c>
      <c r="O17" s="6"/>
    </row>
    <row r="18" spans="1:15" ht="16.5">
      <c r="A18" s="2">
        <v>10100306</v>
      </c>
      <c r="B18" s="3" t="s">
        <v>23</v>
      </c>
      <c r="C18" s="5">
        <v>5</v>
      </c>
      <c r="D18" s="5">
        <v>0</v>
      </c>
      <c r="E18" s="5">
        <v>7</v>
      </c>
      <c r="F18" s="5">
        <v>0</v>
      </c>
      <c r="G18" s="5">
        <v>14</v>
      </c>
      <c r="H18" s="5">
        <f t="shared" si="3"/>
        <v>26</v>
      </c>
      <c r="I18" s="5">
        <v>0</v>
      </c>
      <c r="J18" s="5">
        <v>0</v>
      </c>
      <c r="K18" s="5">
        <v>0</v>
      </c>
      <c r="L18" s="5">
        <v>0</v>
      </c>
      <c r="M18" s="5">
        <f t="shared" si="4"/>
        <v>0</v>
      </c>
      <c r="N18" s="5">
        <f t="shared" si="5"/>
        <v>26</v>
      </c>
      <c r="O18" s="6"/>
    </row>
    <row r="19" spans="1:15" ht="16.5">
      <c r="A19" s="2">
        <v>10100501</v>
      </c>
      <c r="B19" s="3" t="s">
        <v>24</v>
      </c>
      <c r="C19" s="5">
        <v>10</v>
      </c>
      <c r="D19" s="5">
        <v>0</v>
      </c>
      <c r="E19" s="5">
        <v>14</v>
      </c>
      <c r="F19" s="5">
        <v>0</v>
      </c>
      <c r="G19" s="5">
        <v>0</v>
      </c>
      <c r="H19" s="5">
        <f t="shared" si="3"/>
        <v>24</v>
      </c>
      <c r="I19" s="5">
        <v>0</v>
      </c>
      <c r="J19" s="5">
        <v>0</v>
      </c>
      <c r="K19" s="5">
        <v>0</v>
      </c>
      <c r="L19" s="5">
        <v>0</v>
      </c>
      <c r="M19" s="5">
        <f t="shared" si="4"/>
        <v>0</v>
      </c>
      <c r="N19" s="5">
        <f t="shared" si="5"/>
        <v>24</v>
      </c>
      <c r="O19" s="6"/>
    </row>
    <row r="20" spans="1:15" ht="16.5">
      <c r="A20" s="2">
        <v>10100502</v>
      </c>
      <c r="B20" s="3" t="s">
        <v>25</v>
      </c>
      <c r="C20" s="5">
        <v>10</v>
      </c>
      <c r="D20" s="5">
        <v>0</v>
      </c>
      <c r="E20" s="5">
        <v>22</v>
      </c>
      <c r="F20" s="5">
        <v>0</v>
      </c>
      <c r="G20" s="5">
        <v>0</v>
      </c>
      <c r="H20" s="5">
        <f t="shared" si="3"/>
        <v>32</v>
      </c>
      <c r="I20" s="5">
        <v>2</v>
      </c>
      <c r="J20" s="5">
        <v>0</v>
      </c>
      <c r="K20" s="5">
        <v>2</v>
      </c>
      <c r="L20" s="5">
        <v>0</v>
      </c>
      <c r="M20" s="5">
        <f t="shared" si="4"/>
        <v>4</v>
      </c>
      <c r="N20" s="5">
        <f t="shared" si="5"/>
        <v>36</v>
      </c>
      <c r="O20" s="6"/>
    </row>
    <row r="21" spans="1:15" ht="16.5">
      <c r="A21" s="2">
        <v>10100503</v>
      </c>
      <c r="B21" s="3" t="s">
        <v>26</v>
      </c>
      <c r="C21" s="5">
        <v>10</v>
      </c>
      <c r="D21" s="5">
        <v>0</v>
      </c>
      <c r="E21" s="5">
        <v>14</v>
      </c>
      <c r="F21" s="5">
        <v>0</v>
      </c>
      <c r="G21" s="5">
        <v>0</v>
      </c>
      <c r="H21" s="5">
        <f t="shared" si="3"/>
        <v>24</v>
      </c>
      <c r="I21" s="5">
        <v>0</v>
      </c>
      <c r="J21" s="5">
        <v>0</v>
      </c>
      <c r="K21" s="5">
        <v>0</v>
      </c>
      <c r="L21" s="5">
        <v>0</v>
      </c>
      <c r="M21" s="5">
        <f t="shared" si="4"/>
        <v>0</v>
      </c>
      <c r="N21" s="5">
        <f t="shared" si="5"/>
        <v>24</v>
      </c>
      <c r="O21" s="6"/>
    </row>
    <row r="22" spans="1:15" ht="16.5">
      <c r="A22" s="2">
        <v>10100504</v>
      </c>
      <c r="B22" s="3" t="s">
        <v>27</v>
      </c>
      <c r="C22" s="5">
        <v>8</v>
      </c>
      <c r="D22" s="5">
        <v>0</v>
      </c>
      <c r="E22" s="5">
        <v>12</v>
      </c>
      <c r="F22" s="5">
        <v>0</v>
      </c>
      <c r="G22" s="5">
        <v>0</v>
      </c>
      <c r="H22" s="5">
        <f t="shared" si="3"/>
        <v>20</v>
      </c>
      <c r="I22" s="5">
        <v>0</v>
      </c>
      <c r="J22" s="5">
        <v>0</v>
      </c>
      <c r="K22" s="5">
        <v>0</v>
      </c>
      <c r="L22" s="5">
        <v>0</v>
      </c>
      <c r="M22" s="5">
        <f t="shared" si="4"/>
        <v>0</v>
      </c>
      <c r="N22" s="5">
        <f t="shared" si="5"/>
        <v>20</v>
      </c>
      <c r="O22" s="6"/>
    </row>
    <row r="23" spans="1:15" ht="16.5">
      <c r="A23" s="2">
        <v>10100506</v>
      </c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174</v>
      </c>
      <c r="H23" s="5">
        <f t="shared" si="3"/>
        <v>174</v>
      </c>
      <c r="I23" s="5">
        <v>0</v>
      </c>
      <c r="J23" s="5">
        <v>0</v>
      </c>
      <c r="K23" s="5">
        <v>16</v>
      </c>
      <c r="L23" s="5">
        <v>0</v>
      </c>
      <c r="M23" s="5">
        <f t="shared" si="4"/>
        <v>16</v>
      </c>
      <c r="N23" s="5">
        <f t="shared" si="5"/>
        <v>190</v>
      </c>
      <c r="O23" s="6"/>
    </row>
    <row r="24" spans="1:15" ht="16.5">
      <c r="A24" s="2">
        <v>10100508</v>
      </c>
      <c r="B24" s="3" t="s">
        <v>29</v>
      </c>
      <c r="C24" s="5">
        <v>0</v>
      </c>
      <c r="D24" s="5">
        <v>0</v>
      </c>
      <c r="E24" s="5">
        <v>8</v>
      </c>
      <c r="F24" s="5">
        <v>0</v>
      </c>
      <c r="G24" s="5">
        <v>0</v>
      </c>
      <c r="H24" s="5">
        <f t="shared" si="3"/>
        <v>8</v>
      </c>
      <c r="I24" s="5">
        <v>0</v>
      </c>
      <c r="J24" s="5">
        <v>0</v>
      </c>
      <c r="K24" s="5">
        <v>0</v>
      </c>
      <c r="L24" s="5">
        <v>0</v>
      </c>
      <c r="M24" s="5">
        <f t="shared" si="4"/>
        <v>0</v>
      </c>
      <c r="N24" s="5">
        <f t="shared" si="5"/>
        <v>8</v>
      </c>
      <c r="O24" s="6"/>
    </row>
    <row r="25" spans="1:15" ht="16.5">
      <c r="A25" s="2">
        <v>10100601</v>
      </c>
      <c r="B25" s="3" t="s">
        <v>30</v>
      </c>
      <c r="C25" s="5">
        <v>2</v>
      </c>
      <c r="D25" s="5">
        <v>0</v>
      </c>
      <c r="E25" s="5">
        <v>8</v>
      </c>
      <c r="F25" s="5">
        <v>0</v>
      </c>
      <c r="G25" s="5">
        <v>0</v>
      </c>
      <c r="H25" s="5">
        <f t="shared" si="3"/>
        <v>10</v>
      </c>
      <c r="I25" s="5">
        <v>0</v>
      </c>
      <c r="J25" s="5">
        <v>0</v>
      </c>
      <c r="K25" s="5">
        <v>0</v>
      </c>
      <c r="L25" s="5">
        <v>0</v>
      </c>
      <c r="M25" s="5">
        <f t="shared" si="4"/>
        <v>0</v>
      </c>
      <c r="N25" s="5">
        <f t="shared" si="5"/>
        <v>10</v>
      </c>
      <c r="O25" s="6"/>
    </row>
    <row r="26" spans="1:15" ht="16.5">
      <c r="A26" s="2">
        <v>10100602</v>
      </c>
      <c r="B26" s="3" t="s">
        <v>31</v>
      </c>
      <c r="C26" s="5">
        <v>0</v>
      </c>
      <c r="D26" s="5">
        <v>0</v>
      </c>
      <c r="E26" s="5">
        <v>10</v>
      </c>
      <c r="F26" s="5">
        <v>0</v>
      </c>
      <c r="G26" s="5">
        <v>0</v>
      </c>
      <c r="H26" s="5">
        <f t="shared" si="3"/>
        <v>10</v>
      </c>
      <c r="I26" s="5">
        <v>0</v>
      </c>
      <c r="J26" s="5">
        <v>0</v>
      </c>
      <c r="K26" s="5">
        <v>0</v>
      </c>
      <c r="L26" s="5">
        <v>0</v>
      </c>
      <c r="M26" s="5">
        <f t="shared" si="4"/>
        <v>0</v>
      </c>
      <c r="N26" s="5">
        <f t="shared" si="5"/>
        <v>10</v>
      </c>
      <c r="O26" s="6"/>
    </row>
    <row r="27" spans="1:15" ht="16.5">
      <c r="A27" s="2">
        <v>10100606</v>
      </c>
      <c r="B27" s="3" t="s">
        <v>32</v>
      </c>
      <c r="C27" s="5">
        <v>2</v>
      </c>
      <c r="D27" s="5">
        <v>0</v>
      </c>
      <c r="E27" s="5">
        <v>8</v>
      </c>
      <c r="F27" s="5">
        <v>0</v>
      </c>
      <c r="G27" s="5">
        <v>0</v>
      </c>
      <c r="H27" s="5">
        <f t="shared" si="3"/>
        <v>10</v>
      </c>
      <c r="I27" s="5">
        <v>0</v>
      </c>
      <c r="J27" s="5">
        <v>0</v>
      </c>
      <c r="K27" s="5">
        <v>0</v>
      </c>
      <c r="L27" s="5">
        <v>0</v>
      </c>
      <c r="M27" s="5">
        <f t="shared" si="4"/>
        <v>0</v>
      </c>
      <c r="N27" s="5">
        <f t="shared" si="5"/>
        <v>10</v>
      </c>
      <c r="O27" s="6"/>
    </row>
    <row r="28" spans="1:15" ht="16.5">
      <c r="A28" s="2">
        <v>10100607</v>
      </c>
      <c r="B28" s="3" t="s">
        <v>43</v>
      </c>
      <c r="C28" s="5">
        <v>2</v>
      </c>
      <c r="D28" s="5">
        <v>0</v>
      </c>
      <c r="E28" s="5">
        <v>8</v>
      </c>
      <c r="F28" s="5">
        <v>0</v>
      </c>
      <c r="G28" s="5">
        <v>40</v>
      </c>
      <c r="H28" s="5">
        <f t="shared" si="3"/>
        <v>50</v>
      </c>
      <c r="I28" s="5">
        <v>0</v>
      </c>
      <c r="J28" s="5">
        <v>0</v>
      </c>
      <c r="K28" s="5">
        <v>0</v>
      </c>
      <c r="L28" s="5">
        <v>0</v>
      </c>
      <c r="M28" s="5">
        <f t="shared" si="4"/>
        <v>0</v>
      </c>
      <c r="N28" s="5">
        <f t="shared" si="5"/>
        <v>50</v>
      </c>
      <c r="O28" s="7"/>
    </row>
    <row r="29" spans="1:15" ht="16.5">
      <c r="A29" s="2">
        <v>10102001</v>
      </c>
      <c r="B29" s="3" t="s">
        <v>33</v>
      </c>
      <c r="C29" s="11">
        <v>20</v>
      </c>
      <c r="D29" s="5">
        <v>0</v>
      </c>
      <c r="E29" s="11">
        <v>30</v>
      </c>
      <c r="F29" s="5">
        <v>0</v>
      </c>
      <c r="G29" s="5">
        <v>5</v>
      </c>
      <c r="H29" s="5">
        <f t="shared" si="3"/>
        <v>55</v>
      </c>
      <c r="I29" s="5">
        <v>4</v>
      </c>
      <c r="J29" s="5">
        <v>0</v>
      </c>
      <c r="K29" s="5">
        <v>4</v>
      </c>
      <c r="L29" s="5">
        <v>0</v>
      </c>
      <c r="M29" s="5">
        <f t="shared" si="4"/>
        <v>8</v>
      </c>
      <c r="N29" s="5">
        <f t="shared" si="5"/>
        <v>63</v>
      </c>
      <c r="O29" s="6"/>
    </row>
    <row r="30" spans="1:15" ht="16.5">
      <c r="A30" s="2">
        <v>10102002</v>
      </c>
      <c r="B30" s="3" t="s">
        <v>34</v>
      </c>
      <c r="C30" s="12">
        <v>17</v>
      </c>
      <c r="D30" s="5">
        <v>0</v>
      </c>
      <c r="E30" s="12">
        <v>26</v>
      </c>
      <c r="F30" s="5">
        <v>0</v>
      </c>
      <c r="G30" s="5">
        <v>10</v>
      </c>
      <c r="H30" s="5">
        <f t="shared" si="3"/>
        <v>53</v>
      </c>
      <c r="I30" s="5">
        <v>2</v>
      </c>
      <c r="J30" s="5">
        <v>0</v>
      </c>
      <c r="K30" s="5">
        <v>3</v>
      </c>
      <c r="L30" s="5">
        <v>0</v>
      </c>
      <c r="M30" s="5">
        <f t="shared" si="4"/>
        <v>5</v>
      </c>
      <c r="N30" s="5">
        <f t="shared" si="5"/>
        <v>58</v>
      </c>
      <c r="O30" s="6"/>
    </row>
    <row r="31" spans="1:15" ht="42.75">
      <c r="A31" s="2">
        <v>10102003</v>
      </c>
      <c r="B31" s="3" t="s">
        <v>35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3"/>
        <v>0</v>
      </c>
      <c r="I31" s="5">
        <v>0</v>
      </c>
      <c r="J31" s="5">
        <v>0</v>
      </c>
      <c r="K31" s="5">
        <v>0</v>
      </c>
      <c r="L31" s="5">
        <v>0</v>
      </c>
      <c r="M31" s="5">
        <f t="shared" si="4"/>
        <v>0</v>
      </c>
      <c r="N31" s="5">
        <f t="shared" si="5"/>
        <v>0</v>
      </c>
      <c r="O31" s="6" t="s">
        <v>36</v>
      </c>
    </row>
    <row r="32" spans="1:15" ht="16.5">
      <c r="A32" s="2">
        <v>10108888</v>
      </c>
      <c r="B32" s="3" t="s">
        <v>37</v>
      </c>
      <c r="C32" s="5">
        <v>4</v>
      </c>
      <c r="D32" s="5">
        <v>0</v>
      </c>
      <c r="E32" s="5">
        <v>6</v>
      </c>
      <c r="F32" s="5">
        <v>0</v>
      </c>
      <c r="G32" s="5">
        <v>0</v>
      </c>
      <c r="H32" s="5">
        <f t="shared" si="3"/>
        <v>10</v>
      </c>
      <c r="I32" s="5">
        <v>0</v>
      </c>
      <c r="J32" s="5">
        <v>0</v>
      </c>
      <c r="K32" s="5">
        <v>0</v>
      </c>
      <c r="L32" s="5">
        <v>0</v>
      </c>
      <c r="M32" s="5">
        <f t="shared" si="4"/>
        <v>0</v>
      </c>
      <c r="N32" s="5">
        <f t="shared" si="5"/>
        <v>10</v>
      </c>
      <c r="O32" s="7" t="s">
        <v>38</v>
      </c>
    </row>
    <row r="33" spans="1:15" ht="16.5">
      <c r="A33" s="2">
        <v>10109998</v>
      </c>
      <c r="B33" s="3" t="s">
        <v>39</v>
      </c>
      <c r="C33" s="5">
        <v>0</v>
      </c>
      <c r="D33" s="5">
        <v>0</v>
      </c>
      <c r="E33" s="5">
        <v>8</v>
      </c>
      <c r="F33" s="5">
        <v>0</v>
      </c>
      <c r="G33" s="5">
        <v>0</v>
      </c>
      <c r="H33" s="5">
        <f t="shared" si="3"/>
        <v>8</v>
      </c>
      <c r="I33" s="5">
        <v>0</v>
      </c>
      <c r="J33" s="5">
        <v>0</v>
      </c>
      <c r="K33" s="5">
        <v>0</v>
      </c>
      <c r="L33" s="5">
        <v>0</v>
      </c>
      <c r="M33" s="5">
        <f t="shared" si="4"/>
        <v>0</v>
      </c>
      <c r="N33" s="5">
        <f t="shared" si="5"/>
        <v>8</v>
      </c>
      <c r="O33" s="7" t="s">
        <v>45</v>
      </c>
    </row>
    <row r="34" spans="1:15" ht="16.5">
      <c r="A34" s="2">
        <v>10109999</v>
      </c>
      <c r="B34" s="3" t="s">
        <v>40</v>
      </c>
      <c r="C34" s="5">
        <v>11</v>
      </c>
      <c r="D34" s="5">
        <v>0</v>
      </c>
      <c r="E34" s="5">
        <v>15</v>
      </c>
      <c r="F34" s="5">
        <v>0</v>
      </c>
      <c r="G34" s="5">
        <v>0</v>
      </c>
      <c r="H34" s="5">
        <f t="shared" si="3"/>
        <v>26</v>
      </c>
      <c r="I34" s="5">
        <v>1</v>
      </c>
      <c r="J34" s="5">
        <v>0</v>
      </c>
      <c r="K34" s="5">
        <v>2</v>
      </c>
      <c r="L34" s="5">
        <v>0</v>
      </c>
      <c r="M34" s="5">
        <f t="shared" si="4"/>
        <v>3</v>
      </c>
      <c r="N34" s="5">
        <f t="shared" si="5"/>
        <v>29</v>
      </c>
      <c r="O34" s="7" t="s">
        <v>46</v>
      </c>
    </row>
    <row r="35" spans="1:15" ht="16.5">
      <c r="A35" s="33" t="s">
        <v>41</v>
      </c>
      <c r="B35" s="34"/>
      <c r="C35" s="9">
        <f>SUM(C8:C34)</f>
        <v>234</v>
      </c>
      <c r="D35" s="9">
        <f aca="true" t="shared" si="6" ref="D35:N35">SUM(D8:D34)</f>
        <v>0</v>
      </c>
      <c r="E35" s="9">
        <f t="shared" si="6"/>
        <v>365</v>
      </c>
      <c r="F35" s="9">
        <f t="shared" si="6"/>
        <v>0</v>
      </c>
      <c r="G35" s="9">
        <f t="shared" si="6"/>
        <v>478</v>
      </c>
      <c r="H35" s="9">
        <f t="shared" si="6"/>
        <v>1077</v>
      </c>
      <c r="I35" s="9">
        <f t="shared" si="6"/>
        <v>30</v>
      </c>
      <c r="J35" s="9">
        <f t="shared" si="6"/>
        <v>0</v>
      </c>
      <c r="K35" s="9">
        <f t="shared" si="6"/>
        <v>47</v>
      </c>
      <c r="L35" s="9">
        <f t="shared" si="6"/>
        <v>0</v>
      </c>
      <c r="M35" s="9">
        <f t="shared" si="6"/>
        <v>77</v>
      </c>
      <c r="N35" s="9">
        <f t="shared" si="6"/>
        <v>1154</v>
      </c>
      <c r="O35" s="10"/>
    </row>
    <row r="36" spans="1:15" ht="50.25" customHeight="1">
      <c r="A36" s="35" t="s">
        <v>42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3:9" ht="16.5">
      <c r="C37" s="1">
        <f>C35/(C35+E35)</f>
        <v>0.39065108514190316</v>
      </c>
      <c r="I37" s="1">
        <f>I35/(I35+K35)</f>
        <v>0.38961038961038963</v>
      </c>
    </row>
  </sheetData>
  <autoFilter ref="A7:O36"/>
  <mergeCells count="20">
    <mergeCell ref="A2:O2"/>
    <mergeCell ref="A35:B35"/>
    <mergeCell ref="A36:B36"/>
    <mergeCell ref="C36:O36"/>
    <mergeCell ref="H6:H7"/>
    <mergeCell ref="I6:J6"/>
    <mergeCell ref="K6:L6"/>
    <mergeCell ref="M6:M7"/>
    <mergeCell ref="C6:D6"/>
    <mergeCell ref="E6:F6"/>
    <mergeCell ref="G6:G7"/>
    <mergeCell ref="A1:I1"/>
    <mergeCell ref="O4:O7"/>
    <mergeCell ref="C5:H5"/>
    <mergeCell ref="I5:M5"/>
    <mergeCell ref="A3:I3"/>
    <mergeCell ref="A4:A7"/>
    <mergeCell ref="B4:B7"/>
    <mergeCell ref="C4:N4"/>
    <mergeCell ref="N5:N7"/>
  </mergeCells>
  <printOptions/>
  <pageMargins left="0.75" right="0.28" top="1" bottom="1" header="0.5" footer="0.5"/>
  <pageSetup horizontalDpi="600" verticalDpi="600" orientation="portrait" paperSize="9" r:id="rId1"/>
  <headerFooter alignWithMargins="0">
    <oddHeader>&amp;L討論案  ：確認97學年度各碩（含碩士在職專班）博士班新生招生名額分配表。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T4" sqref="T4"/>
    </sheetView>
  </sheetViews>
  <sheetFormatPr defaultColWidth="9.00390625" defaultRowHeight="16.5"/>
  <cols>
    <col min="1" max="1" width="7.75390625" style="0" customWidth="1"/>
    <col min="2" max="2" width="20.25390625" style="0" customWidth="1"/>
    <col min="3" max="6" width="4.125" style="0" customWidth="1"/>
    <col min="7" max="8" width="4.375" style="0" customWidth="1"/>
    <col min="9" max="13" width="4.125" style="0" customWidth="1"/>
    <col min="14" max="14" width="4.50390625" style="0" customWidth="1"/>
    <col min="15" max="15" width="11.625" style="0" hidden="1" customWidth="1"/>
    <col min="16" max="16" width="3.375" style="13" customWidth="1"/>
    <col min="17" max="18" width="6.125" style="14" customWidth="1"/>
  </cols>
  <sheetData>
    <row r="1" spans="1:9" ht="16.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</row>
    <row r="2" spans="1:15" ht="16.5" customHeigh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</row>
    <row r="3" spans="1:9" ht="16.5">
      <c r="A3" s="27"/>
      <c r="B3" s="27"/>
      <c r="C3" s="27"/>
      <c r="D3" s="27"/>
      <c r="E3" s="27"/>
      <c r="F3" s="27"/>
      <c r="G3" s="27"/>
      <c r="H3" s="27"/>
      <c r="I3" s="27"/>
    </row>
    <row r="4" spans="1:18" ht="16.5" customHeight="1">
      <c r="A4" s="28" t="s">
        <v>0</v>
      </c>
      <c r="B4" s="30" t="s">
        <v>1</v>
      </c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5" t="s">
        <v>3</v>
      </c>
      <c r="P4" s="39" t="s">
        <v>51</v>
      </c>
      <c r="Q4" s="41" t="s">
        <v>52</v>
      </c>
      <c r="R4" s="43" t="s">
        <v>53</v>
      </c>
    </row>
    <row r="5" spans="1:18" ht="16.5" customHeight="1">
      <c r="A5" s="29"/>
      <c r="B5" s="23"/>
      <c r="C5" s="23" t="s">
        <v>4</v>
      </c>
      <c r="D5" s="23"/>
      <c r="E5" s="23"/>
      <c r="F5" s="23"/>
      <c r="G5" s="23"/>
      <c r="H5" s="23"/>
      <c r="I5" s="23" t="s">
        <v>5</v>
      </c>
      <c r="J5" s="23"/>
      <c r="K5" s="23"/>
      <c r="L5" s="23"/>
      <c r="M5" s="23"/>
      <c r="N5" s="23" t="s">
        <v>6</v>
      </c>
      <c r="O5" s="26"/>
      <c r="P5" s="40"/>
      <c r="Q5" s="42"/>
      <c r="R5" s="44"/>
    </row>
    <row r="6" spans="1:18" ht="16.5" customHeight="1">
      <c r="A6" s="29"/>
      <c r="B6" s="23"/>
      <c r="C6" s="23" t="s">
        <v>7</v>
      </c>
      <c r="D6" s="23"/>
      <c r="E6" s="23" t="s">
        <v>8</v>
      </c>
      <c r="F6" s="23"/>
      <c r="G6" s="23" t="s">
        <v>9</v>
      </c>
      <c r="H6" s="23" t="s">
        <v>10</v>
      </c>
      <c r="I6" s="23" t="s">
        <v>7</v>
      </c>
      <c r="J6" s="23"/>
      <c r="K6" s="23" t="s">
        <v>8</v>
      </c>
      <c r="L6" s="23"/>
      <c r="M6" s="23" t="s">
        <v>10</v>
      </c>
      <c r="N6" s="23"/>
      <c r="O6" s="26"/>
      <c r="P6" s="40"/>
      <c r="Q6" s="42"/>
      <c r="R6" s="44"/>
    </row>
    <row r="7" spans="1:18" ht="44.25">
      <c r="A7" s="29"/>
      <c r="B7" s="23"/>
      <c r="C7" s="4" t="s">
        <v>11</v>
      </c>
      <c r="D7" s="4" t="s">
        <v>12</v>
      </c>
      <c r="E7" s="4" t="s">
        <v>11</v>
      </c>
      <c r="F7" s="4" t="s">
        <v>12</v>
      </c>
      <c r="G7" s="23"/>
      <c r="H7" s="23"/>
      <c r="I7" s="4" t="s">
        <v>11</v>
      </c>
      <c r="J7" s="4" t="s">
        <v>12</v>
      </c>
      <c r="K7" s="4" t="s">
        <v>11</v>
      </c>
      <c r="L7" s="4" t="s">
        <v>12</v>
      </c>
      <c r="M7" s="23"/>
      <c r="N7" s="23"/>
      <c r="O7" s="26"/>
      <c r="P7" s="40"/>
      <c r="Q7" s="42"/>
      <c r="R7" s="44"/>
    </row>
    <row r="8" spans="1:18" ht="16.5">
      <c r="A8" s="2">
        <v>10100202</v>
      </c>
      <c r="B8" s="3" t="s">
        <v>13</v>
      </c>
      <c r="C8" s="5">
        <v>24</v>
      </c>
      <c r="D8" s="5">
        <v>0</v>
      </c>
      <c r="E8" s="5">
        <v>27</v>
      </c>
      <c r="F8" s="5">
        <v>0</v>
      </c>
      <c r="G8" s="5">
        <v>40</v>
      </c>
      <c r="H8" s="5">
        <f aca="true" t="shared" si="0" ref="H8:H13">SUM(C8:G8)</f>
        <v>91</v>
      </c>
      <c r="I8" s="5">
        <v>3</v>
      </c>
      <c r="J8" s="5">
        <v>0</v>
      </c>
      <c r="K8" s="5">
        <v>3</v>
      </c>
      <c r="L8" s="5">
        <v>0</v>
      </c>
      <c r="M8" s="5">
        <f aca="true" t="shared" si="1" ref="M8:M13">SUM(I8:L8)</f>
        <v>6</v>
      </c>
      <c r="N8" s="5">
        <f aca="true" t="shared" si="2" ref="N8:N13">H8+M8</f>
        <v>97</v>
      </c>
      <c r="O8" s="6"/>
      <c r="P8" s="15">
        <f>C8+E8</f>
        <v>51</v>
      </c>
      <c r="Q8" s="16">
        <f>C8/P8</f>
        <v>0.47058823529411764</v>
      </c>
      <c r="R8" s="17">
        <f>I8/M8</f>
        <v>0.5</v>
      </c>
    </row>
    <row r="9" spans="1:18" ht="16.5">
      <c r="A9" s="2">
        <v>10100203</v>
      </c>
      <c r="B9" s="3" t="s">
        <v>14</v>
      </c>
      <c r="C9" s="5">
        <v>22</v>
      </c>
      <c r="D9" s="5">
        <v>0</v>
      </c>
      <c r="E9" s="5">
        <v>32</v>
      </c>
      <c r="F9" s="5">
        <v>0</v>
      </c>
      <c r="G9" s="5">
        <v>20</v>
      </c>
      <c r="H9" s="5">
        <f t="shared" si="0"/>
        <v>74</v>
      </c>
      <c r="I9" s="11">
        <v>3</v>
      </c>
      <c r="J9" s="5">
        <v>0</v>
      </c>
      <c r="K9" s="11">
        <v>2</v>
      </c>
      <c r="L9" s="5">
        <v>0</v>
      </c>
      <c r="M9" s="5">
        <f t="shared" si="1"/>
        <v>5</v>
      </c>
      <c r="N9" s="5">
        <f t="shared" si="2"/>
        <v>79</v>
      </c>
      <c r="O9" s="6"/>
      <c r="P9" s="15">
        <f aca="true" t="shared" si="3" ref="P9:P35">C9+E9</f>
        <v>54</v>
      </c>
      <c r="Q9" s="16">
        <f aca="true" t="shared" si="4" ref="Q9:Q35">C9/P9</f>
        <v>0.4074074074074074</v>
      </c>
      <c r="R9" s="17">
        <f>I9/M9</f>
        <v>0.6</v>
      </c>
    </row>
    <row r="10" spans="1:18" ht="16.5">
      <c r="A10" s="2">
        <v>10100204</v>
      </c>
      <c r="B10" s="3" t="s">
        <v>15</v>
      </c>
      <c r="C10" s="5">
        <v>25</v>
      </c>
      <c r="D10" s="5">
        <v>0</v>
      </c>
      <c r="E10" s="5">
        <v>23</v>
      </c>
      <c r="F10" s="5">
        <v>0</v>
      </c>
      <c r="G10" s="5">
        <v>50</v>
      </c>
      <c r="H10" s="5">
        <f t="shared" si="0"/>
        <v>98</v>
      </c>
      <c r="I10" s="5">
        <v>5</v>
      </c>
      <c r="J10" s="5">
        <v>0</v>
      </c>
      <c r="K10" s="5">
        <v>5</v>
      </c>
      <c r="L10" s="5">
        <v>0</v>
      </c>
      <c r="M10" s="5">
        <f t="shared" si="1"/>
        <v>10</v>
      </c>
      <c r="N10" s="5">
        <f t="shared" si="2"/>
        <v>108</v>
      </c>
      <c r="O10" s="6"/>
      <c r="P10" s="15">
        <f t="shared" si="3"/>
        <v>48</v>
      </c>
      <c r="Q10" s="16">
        <f t="shared" si="4"/>
        <v>0.5208333333333334</v>
      </c>
      <c r="R10" s="17">
        <f>I10/M10</f>
        <v>0.5</v>
      </c>
    </row>
    <row r="11" spans="1:18" ht="16.5">
      <c r="A11" s="2">
        <v>10100206</v>
      </c>
      <c r="B11" s="3" t="s">
        <v>44</v>
      </c>
      <c r="C11" s="5">
        <v>6</v>
      </c>
      <c r="D11" s="5">
        <v>0</v>
      </c>
      <c r="E11" s="5">
        <v>9</v>
      </c>
      <c r="F11" s="5">
        <v>0</v>
      </c>
      <c r="G11" s="5">
        <v>0</v>
      </c>
      <c r="H11" s="5">
        <f t="shared" si="0"/>
        <v>15</v>
      </c>
      <c r="I11" s="5">
        <v>0</v>
      </c>
      <c r="J11" s="5">
        <v>0</v>
      </c>
      <c r="K11" s="5">
        <v>0</v>
      </c>
      <c r="L11" s="5">
        <v>0</v>
      </c>
      <c r="M11" s="5">
        <f t="shared" si="1"/>
        <v>0</v>
      </c>
      <c r="N11" s="5">
        <f t="shared" si="2"/>
        <v>15</v>
      </c>
      <c r="O11" s="7"/>
      <c r="P11" s="15">
        <f t="shared" si="3"/>
        <v>15</v>
      </c>
      <c r="Q11" s="18">
        <f t="shared" si="4"/>
        <v>0.4</v>
      </c>
      <c r="R11" s="19"/>
    </row>
    <row r="12" spans="1:18" ht="16.5">
      <c r="A12" s="2">
        <v>10100210</v>
      </c>
      <c r="B12" s="3" t="s">
        <v>16</v>
      </c>
      <c r="C12" s="5">
        <v>4</v>
      </c>
      <c r="D12" s="5">
        <v>0</v>
      </c>
      <c r="E12" s="5">
        <v>7</v>
      </c>
      <c r="F12" s="5">
        <v>0</v>
      </c>
      <c r="G12" s="5">
        <v>0</v>
      </c>
      <c r="H12" s="5">
        <f t="shared" si="0"/>
        <v>11</v>
      </c>
      <c r="I12" s="5">
        <v>0</v>
      </c>
      <c r="J12" s="5">
        <v>0</v>
      </c>
      <c r="K12" s="5">
        <v>0</v>
      </c>
      <c r="L12" s="5">
        <v>0</v>
      </c>
      <c r="M12" s="5">
        <f t="shared" si="1"/>
        <v>0</v>
      </c>
      <c r="N12" s="5">
        <f t="shared" si="2"/>
        <v>11</v>
      </c>
      <c r="O12" s="6"/>
      <c r="P12" s="15">
        <f t="shared" si="3"/>
        <v>11</v>
      </c>
      <c r="Q12" s="18">
        <f t="shared" si="4"/>
        <v>0.36363636363636365</v>
      </c>
      <c r="R12" s="19"/>
    </row>
    <row r="13" spans="1:18" ht="16.5">
      <c r="A13" s="2">
        <v>10100301</v>
      </c>
      <c r="B13" s="3" t="s">
        <v>17</v>
      </c>
      <c r="C13" s="11">
        <v>25</v>
      </c>
      <c r="D13" s="5">
        <v>0</v>
      </c>
      <c r="E13" s="11">
        <v>30</v>
      </c>
      <c r="F13" s="5">
        <v>0</v>
      </c>
      <c r="G13" s="5">
        <v>42</v>
      </c>
      <c r="H13" s="5">
        <f t="shared" si="0"/>
        <v>97</v>
      </c>
      <c r="I13" s="5">
        <v>5</v>
      </c>
      <c r="J13" s="5">
        <v>0</v>
      </c>
      <c r="K13" s="5">
        <v>5</v>
      </c>
      <c r="L13" s="5">
        <v>0</v>
      </c>
      <c r="M13" s="5">
        <f t="shared" si="1"/>
        <v>10</v>
      </c>
      <c r="N13" s="5">
        <f t="shared" si="2"/>
        <v>107</v>
      </c>
      <c r="O13" s="6"/>
      <c r="P13" s="15">
        <f t="shared" si="3"/>
        <v>55</v>
      </c>
      <c r="Q13" s="16">
        <f t="shared" si="4"/>
        <v>0.45454545454545453</v>
      </c>
      <c r="R13" s="17">
        <f>I13/M13</f>
        <v>0.5</v>
      </c>
    </row>
    <row r="14" spans="1:18" ht="16.5">
      <c r="A14" s="2">
        <v>10100302</v>
      </c>
      <c r="B14" s="3" t="s">
        <v>18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H14" s="8" t="s">
        <v>19</v>
      </c>
      <c r="I14" s="8" t="s">
        <v>19</v>
      </c>
      <c r="J14" s="8" t="s">
        <v>19</v>
      </c>
      <c r="K14" s="8" t="s">
        <v>19</v>
      </c>
      <c r="L14" s="8" t="s">
        <v>19</v>
      </c>
      <c r="M14" s="8" t="s">
        <v>19</v>
      </c>
      <c r="N14" s="8" t="s">
        <v>19</v>
      </c>
      <c r="O14" s="6"/>
      <c r="P14" s="15"/>
      <c r="Q14" s="18"/>
      <c r="R14" s="19"/>
    </row>
    <row r="15" spans="1:18" ht="16.5">
      <c r="A15" s="2">
        <v>10100302</v>
      </c>
      <c r="B15" s="3" t="s">
        <v>20</v>
      </c>
      <c r="C15" s="11">
        <v>14</v>
      </c>
      <c r="D15" s="5">
        <v>0</v>
      </c>
      <c r="E15" s="11">
        <v>26</v>
      </c>
      <c r="F15" s="5">
        <v>0</v>
      </c>
      <c r="G15" s="5">
        <v>73</v>
      </c>
      <c r="H15" s="5">
        <f aca="true" t="shared" si="5" ref="H15:H34">SUM(C15:G15)</f>
        <v>113</v>
      </c>
      <c r="I15" s="5">
        <v>5</v>
      </c>
      <c r="J15" s="5">
        <v>0</v>
      </c>
      <c r="K15" s="5">
        <v>5</v>
      </c>
      <c r="L15" s="5">
        <v>0</v>
      </c>
      <c r="M15" s="5">
        <f aca="true" t="shared" si="6" ref="M15:M34">SUM(I15:L15)</f>
        <v>10</v>
      </c>
      <c r="N15" s="5">
        <f aca="true" t="shared" si="7" ref="N15:N34">H15+M15</f>
        <v>123</v>
      </c>
      <c r="O15" s="6"/>
      <c r="P15" s="15">
        <f t="shared" si="3"/>
        <v>40</v>
      </c>
      <c r="Q15" s="18">
        <f t="shared" si="4"/>
        <v>0.35</v>
      </c>
      <c r="R15" s="17">
        <f>I15/M15</f>
        <v>0.5</v>
      </c>
    </row>
    <row r="16" spans="1:18" ht="16.5">
      <c r="A16" s="2">
        <v>10100302</v>
      </c>
      <c r="B16" s="3" t="s">
        <v>21</v>
      </c>
      <c r="C16" s="5">
        <v>2</v>
      </c>
      <c r="D16" s="5">
        <v>0</v>
      </c>
      <c r="E16" s="5">
        <v>2</v>
      </c>
      <c r="F16" s="5">
        <v>0</v>
      </c>
      <c r="G16" s="5">
        <v>0</v>
      </c>
      <c r="H16" s="5">
        <f t="shared" si="5"/>
        <v>4</v>
      </c>
      <c r="I16" s="5">
        <v>0</v>
      </c>
      <c r="J16" s="5">
        <v>0</v>
      </c>
      <c r="K16" s="5">
        <v>0</v>
      </c>
      <c r="L16" s="5">
        <v>0</v>
      </c>
      <c r="M16" s="5">
        <f t="shared" si="6"/>
        <v>0</v>
      </c>
      <c r="N16" s="5">
        <f t="shared" si="7"/>
        <v>4</v>
      </c>
      <c r="O16" s="6"/>
      <c r="P16" s="15">
        <f t="shared" si="3"/>
        <v>4</v>
      </c>
      <c r="Q16" s="16">
        <f t="shared" si="4"/>
        <v>0.5</v>
      </c>
      <c r="R16" s="19"/>
    </row>
    <row r="17" spans="1:18" ht="16.5">
      <c r="A17" s="2">
        <v>10100303</v>
      </c>
      <c r="B17" s="3" t="s">
        <v>22</v>
      </c>
      <c r="C17" s="5">
        <v>11</v>
      </c>
      <c r="D17" s="5">
        <v>0</v>
      </c>
      <c r="E17" s="5">
        <v>13</v>
      </c>
      <c r="F17" s="5">
        <v>0</v>
      </c>
      <c r="G17" s="5">
        <v>10</v>
      </c>
      <c r="H17" s="5">
        <f t="shared" si="5"/>
        <v>34</v>
      </c>
      <c r="I17" s="5">
        <v>0</v>
      </c>
      <c r="J17" s="5">
        <v>0</v>
      </c>
      <c r="K17" s="5">
        <v>0</v>
      </c>
      <c r="L17" s="5">
        <v>0</v>
      </c>
      <c r="M17" s="5">
        <f t="shared" si="6"/>
        <v>0</v>
      </c>
      <c r="N17" s="5">
        <f t="shared" si="7"/>
        <v>34</v>
      </c>
      <c r="O17" s="6"/>
      <c r="P17" s="15">
        <f t="shared" si="3"/>
        <v>24</v>
      </c>
      <c r="Q17" s="16">
        <f t="shared" si="4"/>
        <v>0.4583333333333333</v>
      </c>
      <c r="R17" s="19"/>
    </row>
    <row r="18" spans="1:18" ht="16.5">
      <c r="A18" s="2">
        <v>10100306</v>
      </c>
      <c r="B18" s="3" t="s">
        <v>23</v>
      </c>
      <c r="C18" s="5">
        <v>5</v>
      </c>
      <c r="D18" s="5">
        <v>0</v>
      </c>
      <c r="E18" s="5">
        <v>7</v>
      </c>
      <c r="F18" s="5">
        <v>0</v>
      </c>
      <c r="G18" s="5">
        <v>14</v>
      </c>
      <c r="H18" s="5">
        <f t="shared" si="5"/>
        <v>26</v>
      </c>
      <c r="I18" s="5">
        <v>0</v>
      </c>
      <c r="J18" s="5">
        <v>0</v>
      </c>
      <c r="K18" s="5">
        <v>0</v>
      </c>
      <c r="L18" s="5">
        <v>0</v>
      </c>
      <c r="M18" s="5">
        <f t="shared" si="6"/>
        <v>0</v>
      </c>
      <c r="N18" s="5">
        <f t="shared" si="7"/>
        <v>26</v>
      </c>
      <c r="O18" s="6"/>
      <c r="P18" s="15">
        <f t="shared" si="3"/>
        <v>12</v>
      </c>
      <c r="Q18" s="16">
        <f t="shared" si="4"/>
        <v>0.4166666666666667</v>
      </c>
      <c r="R18" s="19"/>
    </row>
    <row r="19" spans="1:18" ht="16.5">
      <c r="A19" s="2">
        <v>10100501</v>
      </c>
      <c r="B19" s="3" t="s">
        <v>24</v>
      </c>
      <c r="C19" s="5">
        <v>10</v>
      </c>
      <c r="D19" s="5">
        <v>0</v>
      </c>
      <c r="E19" s="5">
        <v>14</v>
      </c>
      <c r="F19" s="5">
        <v>0</v>
      </c>
      <c r="G19" s="5">
        <v>0</v>
      </c>
      <c r="H19" s="5">
        <f t="shared" si="5"/>
        <v>24</v>
      </c>
      <c r="I19" s="5">
        <v>0</v>
      </c>
      <c r="J19" s="5">
        <v>0</v>
      </c>
      <c r="K19" s="5">
        <v>0</v>
      </c>
      <c r="L19" s="5">
        <v>0</v>
      </c>
      <c r="M19" s="5">
        <f t="shared" si="6"/>
        <v>0</v>
      </c>
      <c r="N19" s="5">
        <f t="shared" si="7"/>
        <v>24</v>
      </c>
      <c r="O19" s="6"/>
      <c r="P19" s="15">
        <f t="shared" si="3"/>
        <v>24</v>
      </c>
      <c r="Q19" s="16">
        <f t="shared" si="4"/>
        <v>0.4166666666666667</v>
      </c>
      <c r="R19" s="19"/>
    </row>
    <row r="20" spans="1:18" ht="16.5">
      <c r="A20" s="2">
        <v>10100502</v>
      </c>
      <c r="B20" s="3" t="s">
        <v>25</v>
      </c>
      <c r="C20" s="5">
        <v>10</v>
      </c>
      <c r="D20" s="5">
        <v>0</v>
      </c>
      <c r="E20" s="5">
        <v>22</v>
      </c>
      <c r="F20" s="5">
        <v>0</v>
      </c>
      <c r="G20" s="5">
        <v>0</v>
      </c>
      <c r="H20" s="5">
        <f t="shared" si="5"/>
        <v>32</v>
      </c>
      <c r="I20" s="5">
        <v>2</v>
      </c>
      <c r="J20" s="5">
        <v>0</v>
      </c>
      <c r="K20" s="5">
        <v>2</v>
      </c>
      <c r="L20" s="5">
        <v>0</v>
      </c>
      <c r="M20" s="5">
        <f t="shared" si="6"/>
        <v>4</v>
      </c>
      <c r="N20" s="5">
        <f t="shared" si="7"/>
        <v>36</v>
      </c>
      <c r="O20" s="6"/>
      <c r="P20" s="15">
        <f t="shared" si="3"/>
        <v>32</v>
      </c>
      <c r="Q20" s="18">
        <f t="shared" si="4"/>
        <v>0.3125</v>
      </c>
      <c r="R20" s="17">
        <f>I20/M20</f>
        <v>0.5</v>
      </c>
    </row>
    <row r="21" spans="1:18" ht="16.5">
      <c r="A21" s="2">
        <v>10100503</v>
      </c>
      <c r="B21" s="3" t="s">
        <v>26</v>
      </c>
      <c r="C21" s="5">
        <v>10</v>
      </c>
      <c r="D21" s="5">
        <v>0</v>
      </c>
      <c r="E21" s="5">
        <v>14</v>
      </c>
      <c r="F21" s="5">
        <v>0</v>
      </c>
      <c r="G21" s="5">
        <v>0</v>
      </c>
      <c r="H21" s="5">
        <f t="shared" si="5"/>
        <v>24</v>
      </c>
      <c r="I21" s="5">
        <v>0</v>
      </c>
      <c r="J21" s="5">
        <v>0</v>
      </c>
      <c r="K21" s="5">
        <v>0</v>
      </c>
      <c r="L21" s="5">
        <v>0</v>
      </c>
      <c r="M21" s="5">
        <f t="shared" si="6"/>
        <v>0</v>
      </c>
      <c r="N21" s="5">
        <f t="shared" si="7"/>
        <v>24</v>
      </c>
      <c r="O21" s="6"/>
      <c r="P21" s="15">
        <f t="shared" si="3"/>
        <v>24</v>
      </c>
      <c r="Q21" s="16">
        <f t="shared" si="4"/>
        <v>0.4166666666666667</v>
      </c>
      <c r="R21" s="19"/>
    </row>
    <row r="22" spans="1:18" ht="16.5">
      <c r="A22" s="2">
        <v>10100504</v>
      </c>
      <c r="B22" s="3" t="s">
        <v>27</v>
      </c>
      <c r="C22" s="5">
        <v>8</v>
      </c>
      <c r="D22" s="5">
        <v>0</v>
      </c>
      <c r="E22" s="5">
        <v>12</v>
      </c>
      <c r="F22" s="5">
        <v>0</v>
      </c>
      <c r="G22" s="5">
        <v>0</v>
      </c>
      <c r="H22" s="5">
        <f t="shared" si="5"/>
        <v>20</v>
      </c>
      <c r="I22" s="5">
        <v>0</v>
      </c>
      <c r="J22" s="5">
        <v>0</v>
      </c>
      <c r="K22" s="5">
        <v>0</v>
      </c>
      <c r="L22" s="5">
        <v>0</v>
      </c>
      <c r="M22" s="5">
        <f t="shared" si="6"/>
        <v>0</v>
      </c>
      <c r="N22" s="5">
        <f t="shared" si="7"/>
        <v>20</v>
      </c>
      <c r="O22" s="6"/>
      <c r="P22" s="15">
        <f t="shared" si="3"/>
        <v>20</v>
      </c>
      <c r="Q22" s="18">
        <f t="shared" si="4"/>
        <v>0.4</v>
      </c>
      <c r="R22" s="19"/>
    </row>
    <row r="23" spans="1:18" ht="16.5">
      <c r="A23" s="2">
        <v>10100506</v>
      </c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174</v>
      </c>
      <c r="H23" s="5">
        <f t="shared" si="5"/>
        <v>174</v>
      </c>
      <c r="I23" s="5">
        <v>0</v>
      </c>
      <c r="J23" s="5">
        <v>0</v>
      </c>
      <c r="K23" s="5">
        <v>16</v>
      </c>
      <c r="L23" s="5">
        <v>0</v>
      </c>
      <c r="M23" s="5">
        <f t="shared" si="6"/>
        <v>16</v>
      </c>
      <c r="N23" s="5">
        <f t="shared" si="7"/>
        <v>190</v>
      </c>
      <c r="O23" s="6"/>
      <c r="P23" s="15"/>
      <c r="Q23" s="18"/>
      <c r="R23" s="19">
        <f>I23/M23</f>
        <v>0</v>
      </c>
    </row>
    <row r="24" spans="1:18" ht="16.5">
      <c r="A24" s="2">
        <v>10100508</v>
      </c>
      <c r="B24" s="3" t="s">
        <v>29</v>
      </c>
      <c r="C24" s="5">
        <v>0</v>
      </c>
      <c r="D24" s="5">
        <v>0</v>
      </c>
      <c r="E24" s="5">
        <v>8</v>
      </c>
      <c r="F24" s="5">
        <v>0</v>
      </c>
      <c r="G24" s="5">
        <v>0</v>
      </c>
      <c r="H24" s="5">
        <f t="shared" si="5"/>
        <v>8</v>
      </c>
      <c r="I24" s="5">
        <v>0</v>
      </c>
      <c r="J24" s="5">
        <v>0</v>
      </c>
      <c r="K24" s="5">
        <v>0</v>
      </c>
      <c r="L24" s="5">
        <v>0</v>
      </c>
      <c r="M24" s="5">
        <f t="shared" si="6"/>
        <v>0</v>
      </c>
      <c r="N24" s="5">
        <f t="shared" si="7"/>
        <v>8</v>
      </c>
      <c r="O24" s="6"/>
      <c r="P24" s="15">
        <f t="shared" si="3"/>
        <v>8</v>
      </c>
      <c r="Q24" s="18">
        <f t="shared" si="4"/>
        <v>0</v>
      </c>
      <c r="R24" s="19"/>
    </row>
    <row r="25" spans="1:18" ht="16.5">
      <c r="A25" s="2">
        <v>10100601</v>
      </c>
      <c r="B25" s="3" t="s">
        <v>30</v>
      </c>
      <c r="C25" s="5">
        <v>2</v>
      </c>
      <c r="D25" s="5">
        <v>0</v>
      </c>
      <c r="E25" s="5">
        <v>8</v>
      </c>
      <c r="F25" s="5">
        <v>0</v>
      </c>
      <c r="G25" s="5">
        <v>0</v>
      </c>
      <c r="H25" s="5">
        <f t="shared" si="5"/>
        <v>10</v>
      </c>
      <c r="I25" s="5">
        <v>0</v>
      </c>
      <c r="J25" s="5">
        <v>0</v>
      </c>
      <c r="K25" s="5">
        <v>0</v>
      </c>
      <c r="L25" s="5">
        <v>0</v>
      </c>
      <c r="M25" s="5">
        <f t="shared" si="6"/>
        <v>0</v>
      </c>
      <c r="N25" s="5">
        <f t="shared" si="7"/>
        <v>10</v>
      </c>
      <c r="O25" s="6"/>
      <c r="P25" s="15">
        <f t="shared" si="3"/>
        <v>10</v>
      </c>
      <c r="Q25" s="18">
        <f t="shared" si="4"/>
        <v>0.2</v>
      </c>
      <c r="R25" s="19"/>
    </row>
    <row r="26" spans="1:18" ht="16.5">
      <c r="A26" s="2">
        <v>10100602</v>
      </c>
      <c r="B26" s="3" t="s">
        <v>31</v>
      </c>
      <c r="C26" s="5">
        <v>0</v>
      </c>
      <c r="D26" s="5">
        <v>0</v>
      </c>
      <c r="E26" s="5">
        <v>10</v>
      </c>
      <c r="F26" s="5">
        <v>0</v>
      </c>
      <c r="G26" s="5">
        <v>0</v>
      </c>
      <c r="H26" s="5">
        <f t="shared" si="5"/>
        <v>10</v>
      </c>
      <c r="I26" s="5">
        <v>0</v>
      </c>
      <c r="J26" s="5">
        <v>0</v>
      </c>
      <c r="K26" s="5">
        <v>0</v>
      </c>
      <c r="L26" s="5">
        <v>0</v>
      </c>
      <c r="M26" s="5">
        <f t="shared" si="6"/>
        <v>0</v>
      </c>
      <c r="N26" s="5">
        <f t="shared" si="7"/>
        <v>10</v>
      </c>
      <c r="O26" s="6"/>
      <c r="P26" s="15">
        <f t="shared" si="3"/>
        <v>10</v>
      </c>
      <c r="Q26" s="18">
        <f t="shared" si="4"/>
        <v>0</v>
      </c>
      <c r="R26" s="19"/>
    </row>
    <row r="27" spans="1:18" ht="16.5">
      <c r="A27" s="2">
        <v>10100606</v>
      </c>
      <c r="B27" s="3" t="s">
        <v>32</v>
      </c>
      <c r="C27" s="5">
        <v>2</v>
      </c>
      <c r="D27" s="5">
        <v>0</v>
      </c>
      <c r="E27" s="5">
        <v>8</v>
      </c>
      <c r="F27" s="5">
        <v>0</v>
      </c>
      <c r="G27" s="5">
        <v>0</v>
      </c>
      <c r="H27" s="5">
        <f t="shared" si="5"/>
        <v>10</v>
      </c>
      <c r="I27" s="5">
        <v>0</v>
      </c>
      <c r="J27" s="5">
        <v>0</v>
      </c>
      <c r="K27" s="5">
        <v>0</v>
      </c>
      <c r="L27" s="5">
        <v>0</v>
      </c>
      <c r="M27" s="5">
        <f t="shared" si="6"/>
        <v>0</v>
      </c>
      <c r="N27" s="5">
        <f t="shared" si="7"/>
        <v>10</v>
      </c>
      <c r="O27" s="6"/>
      <c r="P27" s="15">
        <f t="shared" si="3"/>
        <v>10</v>
      </c>
      <c r="Q27" s="18">
        <f t="shared" si="4"/>
        <v>0.2</v>
      </c>
      <c r="R27" s="19"/>
    </row>
    <row r="28" spans="1:18" ht="16.5">
      <c r="A28" s="2">
        <v>10100607</v>
      </c>
      <c r="B28" s="3" t="s">
        <v>43</v>
      </c>
      <c r="C28" s="5">
        <v>2</v>
      </c>
      <c r="D28" s="5">
        <v>0</v>
      </c>
      <c r="E28" s="5">
        <v>8</v>
      </c>
      <c r="F28" s="5">
        <v>0</v>
      </c>
      <c r="G28" s="5">
        <v>40</v>
      </c>
      <c r="H28" s="5">
        <f t="shared" si="5"/>
        <v>50</v>
      </c>
      <c r="I28" s="5">
        <v>0</v>
      </c>
      <c r="J28" s="5">
        <v>0</v>
      </c>
      <c r="K28" s="5">
        <v>0</v>
      </c>
      <c r="L28" s="5">
        <v>0</v>
      </c>
      <c r="M28" s="5">
        <f t="shared" si="6"/>
        <v>0</v>
      </c>
      <c r="N28" s="5">
        <f t="shared" si="7"/>
        <v>50</v>
      </c>
      <c r="O28" s="7"/>
      <c r="P28" s="15">
        <f t="shared" si="3"/>
        <v>10</v>
      </c>
      <c r="Q28" s="18">
        <f t="shared" si="4"/>
        <v>0.2</v>
      </c>
      <c r="R28" s="19"/>
    </row>
    <row r="29" spans="1:18" ht="16.5">
      <c r="A29" s="2">
        <v>10102001</v>
      </c>
      <c r="B29" s="3" t="s">
        <v>33</v>
      </c>
      <c r="C29" s="11">
        <v>20</v>
      </c>
      <c r="D29" s="5">
        <v>0</v>
      </c>
      <c r="E29" s="11">
        <v>30</v>
      </c>
      <c r="F29" s="5">
        <v>0</v>
      </c>
      <c r="G29" s="5">
        <v>5</v>
      </c>
      <c r="H29" s="5">
        <f t="shared" si="5"/>
        <v>55</v>
      </c>
      <c r="I29" s="5">
        <v>4</v>
      </c>
      <c r="J29" s="5">
        <v>0</v>
      </c>
      <c r="K29" s="5">
        <v>4</v>
      </c>
      <c r="L29" s="5">
        <v>0</v>
      </c>
      <c r="M29" s="5">
        <f t="shared" si="6"/>
        <v>8</v>
      </c>
      <c r="N29" s="5">
        <f t="shared" si="7"/>
        <v>63</v>
      </c>
      <c r="O29" s="6"/>
      <c r="P29" s="15">
        <f t="shared" si="3"/>
        <v>50</v>
      </c>
      <c r="Q29" s="18">
        <f t="shared" si="4"/>
        <v>0.4</v>
      </c>
      <c r="R29" s="17">
        <f>I29/M29</f>
        <v>0.5</v>
      </c>
    </row>
    <row r="30" spans="1:18" ht="16.5">
      <c r="A30" s="2">
        <v>10102002</v>
      </c>
      <c r="B30" s="3" t="s">
        <v>34</v>
      </c>
      <c r="C30" s="12">
        <v>17</v>
      </c>
      <c r="D30" s="5">
        <v>0</v>
      </c>
      <c r="E30" s="12">
        <v>26</v>
      </c>
      <c r="F30" s="5">
        <v>0</v>
      </c>
      <c r="G30" s="5">
        <v>10</v>
      </c>
      <c r="H30" s="5">
        <f t="shared" si="5"/>
        <v>53</v>
      </c>
      <c r="I30" s="5">
        <v>2</v>
      </c>
      <c r="J30" s="5">
        <v>0</v>
      </c>
      <c r="K30" s="5">
        <v>3</v>
      </c>
      <c r="L30" s="5">
        <v>0</v>
      </c>
      <c r="M30" s="5">
        <f t="shared" si="6"/>
        <v>5</v>
      </c>
      <c r="N30" s="5">
        <f t="shared" si="7"/>
        <v>58</v>
      </c>
      <c r="O30" s="6"/>
      <c r="P30" s="15">
        <f t="shared" si="3"/>
        <v>43</v>
      </c>
      <c r="Q30" s="18">
        <f t="shared" si="4"/>
        <v>0.3953488372093023</v>
      </c>
      <c r="R30" s="19">
        <f>I30/M30</f>
        <v>0.4</v>
      </c>
    </row>
    <row r="31" spans="1:18" ht="42.75">
      <c r="A31" s="2">
        <v>10102003</v>
      </c>
      <c r="B31" s="3" t="s">
        <v>35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5"/>
        <v>0</v>
      </c>
      <c r="I31" s="5">
        <v>0</v>
      </c>
      <c r="J31" s="5">
        <v>0</v>
      </c>
      <c r="K31" s="5">
        <v>0</v>
      </c>
      <c r="L31" s="5">
        <v>0</v>
      </c>
      <c r="M31" s="5">
        <f t="shared" si="6"/>
        <v>0</v>
      </c>
      <c r="N31" s="5">
        <f t="shared" si="7"/>
        <v>0</v>
      </c>
      <c r="O31" s="6" t="s">
        <v>36</v>
      </c>
      <c r="P31" s="15"/>
      <c r="Q31" s="18"/>
      <c r="R31" s="19"/>
    </row>
    <row r="32" spans="1:18" ht="16.5">
      <c r="A32" s="2">
        <v>10108888</v>
      </c>
      <c r="B32" s="3" t="s">
        <v>37</v>
      </c>
      <c r="C32" s="5">
        <v>4</v>
      </c>
      <c r="D32" s="5">
        <v>0</v>
      </c>
      <c r="E32" s="5">
        <v>6</v>
      </c>
      <c r="F32" s="5">
        <v>0</v>
      </c>
      <c r="G32" s="5">
        <v>0</v>
      </c>
      <c r="H32" s="5">
        <f t="shared" si="5"/>
        <v>10</v>
      </c>
      <c r="I32" s="5">
        <v>0</v>
      </c>
      <c r="J32" s="5">
        <v>0</v>
      </c>
      <c r="K32" s="5">
        <v>0</v>
      </c>
      <c r="L32" s="5">
        <v>0</v>
      </c>
      <c r="M32" s="5">
        <f t="shared" si="6"/>
        <v>0</v>
      </c>
      <c r="N32" s="5">
        <f t="shared" si="7"/>
        <v>10</v>
      </c>
      <c r="O32" s="7" t="s">
        <v>38</v>
      </c>
      <c r="P32" s="15">
        <f t="shared" si="3"/>
        <v>10</v>
      </c>
      <c r="Q32" s="18">
        <f t="shared" si="4"/>
        <v>0.4</v>
      </c>
      <c r="R32" s="19"/>
    </row>
    <row r="33" spans="1:18" ht="16.5">
      <c r="A33" s="2">
        <v>10109998</v>
      </c>
      <c r="B33" s="3" t="s">
        <v>39</v>
      </c>
      <c r="C33" s="5">
        <v>0</v>
      </c>
      <c r="D33" s="5">
        <v>0</v>
      </c>
      <c r="E33" s="5">
        <v>8</v>
      </c>
      <c r="F33" s="5">
        <v>0</v>
      </c>
      <c r="G33" s="5">
        <v>0</v>
      </c>
      <c r="H33" s="5">
        <f t="shared" si="5"/>
        <v>8</v>
      </c>
      <c r="I33" s="5">
        <v>0</v>
      </c>
      <c r="J33" s="5">
        <v>0</v>
      </c>
      <c r="K33" s="5">
        <v>0</v>
      </c>
      <c r="L33" s="5">
        <v>0</v>
      </c>
      <c r="M33" s="5">
        <f t="shared" si="6"/>
        <v>0</v>
      </c>
      <c r="N33" s="5">
        <f t="shared" si="7"/>
        <v>8</v>
      </c>
      <c r="O33" s="7" t="s">
        <v>50</v>
      </c>
      <c r="P33" s="15">
        <f t="shared" si="3"/>
        <v>8</v>
      </c>
      <c r="Q33" s="18">
        <f t="shared" si="4"/>
        <v>0</v>
      </c>
      <c r="R33" s="19"/>
    </row>
    <row r="34" spans="1:18" ht="16.5">
      <c r="A34" s="2">
        <v>10109999</v>
      </c>
      <c r="B34" s="3" t="s">
        <v>40</v>
      </c>
      <c r="C34" s="5">
        <v>11</v>
      </c>
      <c r="D34" s="5">
        <v>0</v>
      </c>
      <c r="E34" s="5">
        <v>15</v>
      </c>
      <c r="F34" s="5">
        <v>0</v>
      </c>
      <c r="G34" s="5">
        <v>0</v>
      </c>
      <c r="H34" s="5">
        <f t="shared" si="5"/>
        <v>26</v>
      </c>
      <c r="I34" s="5">
        <v>1</v>
      </c>
      <c r="J34" s="5">
        <v>0</v>
      </c>
      <c r="K34" s="5">
        <v>2</v>
      </c>
      <c r="L34" s="5">
        <v>0</v>
      </c>
      <c r="M34" s="5">
        <f t="shared" si="6"/>
        <v>3</v>
      </c>
      <c r="N34" s="5">
        <f t="shared" si="7"/>
        <v>29</v>
      </c>
      <c r="O34" s="7" t="s">
        <v>50</v>
      </c>
      <c r="P34" s="15">
        <f t="shared" si="3"/>
        <v>26</v>
      </c>
      <c r="Q34" s="16">
        <f t="shared" si="4"/>
        <v>0.4230769230769231</v>
      </c>
      <c r="R34" s="19">
        <f>I34/M34</f>
        <v>0.3333333333333333</v>
      </c>
    </row>
    <row r="35" spans="1:18" ht="16.5">
      <c r="A35" s="33" t="s">
        <v>41</v>
      </c>
      <c r="B35" s="34"/>
      <c r="C35" s="9">
        <f aca="true" t="shared" si="8" ref="C35:N35">SUM(C8:C34)</f>
        <v>234</v>
      </c>
      <c r="D35" s="9">
        <f t="shared" si="8"/>
        <v>0</v>
      </c>
      <c r="E35" s="9">
        <f t="shared" si="8"/>
        <v>365</v>
      </c>
      <c r="F35" s="9">
        <f t="shared" si="8"/>
        <v>0</v>
      </c>
      <c r="G35" s="9">
        <f t="shared" si="8"/>
        <v>478</v>
      </c>
      <c r="H35" s="9">
        <f t="shared" si="8"/>
        <v>1077</v>
      </c>
      <c r="I35" s="9">
        <f t="shared" si="8"/>
        <v>30</v>
      </c>
      <c r="J35" s="9">
        <f t="shared" si="8"/>
        <v>0</v>
      </c>
      <c r="K35" s="9">
        <f t="shared" si="8"/>
        <v>47</v>
      </c>
      <c r="L35" s="9">
        <f t="shared" si="8"/>
        <v>0</v>
      </c>
      <c r="M35" s="9">
        <f t="shared" si="8"/>
        <v>77</v>
      </c>
      <c r="N35" s="9">
        <f t="shared" si="8"/>
        <v>1154</v>
      </c>
      <c r="O35" s="10"/>
      <c r="P35" s="15">
        <f t="shared" si="3"/>
        <v>599</v>
      </c>
      <c r="Q35" s="18">
        <f t="shared" si="4"/>
        <v>0.39065108514190316</v>
      </c>
      <c r="R35" s="19">
        <f>I35/M35</f>
        <v>0.38961038961038963</v>
      </c>
    </row>
    <row r="36" spans="1:18" ht="50.25" customHeight="1">
      <c r="A36" s="35" t="s">
        <v>42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20"/>
      <c r="Q36" s="21"/>
      <c r="R36" s="22"/>
    </row>
    <row r="37" spans="3:9" ht="16.5">
      <c r="C37" s="1">
        <f>C35/(C35+E35)</f>
        <v>0.39065108514190316</v>
      </c>
      <c r="I37" s="1">
        <f>I35/(I35+K35)</f>
        <v>0.38961038961038963</v>
      </c>
    </row>
  </sheetData>
  <autoFilter ref="A7:R37"/>
  <mergeCells count="23">
    <mergeCell ref="P4:P7"/>
    <mergeCell ref="Q4:Q7"/>
    <mergeCell ref="R4:R7"/>
    <mergeCell ref="G6:G7"/>
    <mergeCell ref="A1:I1"/>
    <mergeCell ref="O4:O7"/>
    <mergeCell ref="C5:H5"/>
    <mergeCell ref="I5:M5"/>
    <mergeCell ref="A3:I3"/>
    <mergeCell ref="A4:A7"/>
    <mergeCell ref="B4:B7"/>
    <mergeCell ref="C4:N4"/>
    <mergeCell ref="N5:N7"/>
    <mergeCell ref="A2:O2"/>
    <mergeCell ref="A35:B35"/>
    <mergeCell ref="A36:B36"/>
    <mergeCell ref="C36:O36"/>
    <mergeCell ref="H6:H7"/>
    <mergeCell ref="I6:J6"/>
    <mergeCell ref="K6:L6"/>
    <mergeCell ref="M6:M7"/>
    <mergeCell ref="C6:D6"/>
    <mergeCell ref="E6:F6"/>
  </mergeCells>
  <printOptions horizontalCentered="1"/>
  <pageMargins left="0.3937007874015748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&amp;L討論案  ：確認97學年度各碩（含碩士在職專班）博士班新生招生名額分配表。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User</dc:creator>
  <cp:keywords/>
  <dc:description/>
  <cp:lastModifiedBy>CA User</cp:lastModifiedBy>
  <cp:lastPrinted>2007-10-16T08:18:13Z</cp:lastPrinted>
  <dcterms:created xsi:type="dcterms:W3CDTF">2007-09-28T03:15:51Z</dcterms:created>
  <dcterms:modified xsi:type="dcterms:W3CDTF">2007-10-18T02:49:45Z</dcterms:modified>
  <cp:category/>
  <cp:version/>
  <cp:contentType/>
  <cp:contentStatus/>
</cp:coreProperties>
</file>