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'Sheet1'!$A$47:$P$50</definedName>
  </definedNames>
  <calcPr fullCalcOnLoad="1"/>
</workbook>
</file>

<file path=xl/sharedStrings.xml><?xml version="1.0" encoding="utf-8"?>
<sst xmlns="http://schemas.openxmlformats.org/spreadsheetml/2006/main" count="57" uniqueCount="43">
  <si>
    <t>使用單位</t>
  </si>
  <si>
    <t>明細  月份</t>
  </si>
  <si>
    <t>元智一館</t>
  </si>
  <si>
    <t>用電度數</t>
  </si>
  <si>
    <t>電費</t>
  </si>
  <si>
    <t xml:space="preserve">      一</t>
  </si>
  <si>
    <t xml:space="preserve">      二</t>
  </si>
  <si>
    <t xml:space="preserve">      三</t>
  </si>
  <si>
    <t xml:space="preserve">      四</t>
  </si>
  <si>
    <t xml:space="preserve">      五</t>
  </si>
  <si>
    <t xml:space="preserve">      六</t>
  </si>
  <si>
    <t xml:space="preserve">      七</t>
  </si>
  <si>
    <t xml:space="preserve">      八</t>
  </si>
  <si>
    <t xml:space="preserve">      九</t>
  </si>
  <si>
    <t xml:space="preserve">      十</t>
  </si>
  <si>
    <t xml:space="preserve">     十一</t>
  </si>
  <si>
    <t xml:space="preserve">    十二</t>
  </si>
  <si>
    <t>年度合計</t>
  </si>
  <si>
    <t>男生宿舍</t>
  </si>
  <si>
    <t>用電度數</t>
  </si>
  <si>
    <t>女生宿舍及體育館
路燈和其他用</t>
  </si>
  <si>
    <t>元智二館</t>
  </si>
  <si>
    <t>元智三館</t>
  </si>
  <si>
    <t>元智五館</t>
  </si>
  <si>
    <t>元智六館</t>
  </si>
  <si>
    <t>(瓩)</t>
  </si>
  <si>
    <t>契約容量</t>
  </si>
  <si>
    <t>最高需量</t>
  </si>
  <si>
    <t>超約附加費</t>
  </si>
  <si>
    <t>元</t>
  </si>
  <si>
    <t>元智大學95年度全校用電統計表</t>
  </si>
  <si>
    <t>(目標-5%)</t>
  </si>
  <si>
    <t>元</t>
  </si>
  <si>
    <t xml:space="preserve"> </t>
  </si>
  <si>
    <t>分擔電費</t>
  </si>
  <si>
    <t>用電度數變動率</t>
  </si>
  <si>
    <t>每月總度數</t>
  </si>
  <si>
    <t>每月總電費</t>
  </si>
  <si>
    <t>度</t>
  </si>
  <si>
    <t>94年度全校用電</t>
  </si>
  <si>
    <t>用電電費變動率</t>
  </si>
  <si>
    <t>電費</t>
  </si>
  <si>
    <t>度數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</si>
</sst>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%"/>
    <numFmt numFmtId="178" formatCode="0_ "/>
    <numFmt numFmtId="179" formatCode="0.00_ "/>
    <numFmt numFmtId="180" formatCode="0.000_ "/>
    <numFmt numFmtId="181" formatCode="#,##0_ "/>
    <numFmt numFmtId="182" formatCode="#,##0_);[Red]\(#,##0\)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8"/>
      <name val="新細明體"/>
      <family val="1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33" borderId="10" xfId="39" applyNumberFormat="1" applyFont="1" applyFill="1" applyBorder="1" applyAlignment="1">
      <alignment horizontal="center" vertical="center"/>
    </xf>
    <xf numFmtId="177" fontId="0" fillId="33" borderId="13" xfId="39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17" xfId="0" applyNumberFormat="1" applyBorder="1" applyAlignment="1">
      <alignment vertical="center" wrapText="1"/>
    </xf>
    <xf numFmtId="181" fontId="0" fillId="0" borderId="10" xfId="0" applyNumberFormat="1" applyBorder="1" applyAlignment="1">
      <alignment vertical="center"/>
    </xf>
    <xf numFmtId="181" fontId="0" fillId="33" borderId="10" xfId="0" applyNumberFormat="1" applyFill="1" applyBorder="1" applyAlignment="1">
      <alignment horizontal="center" vertical="center"/>
    </xf>
    <xf numFmtId="181" fontId="0" fillId="33" borderId="19" xfId="0" applyNumberFormat="1" applyFill="1" applyBorder="1" applyAlignment="1">
      <alignment horizontal="center" vertical="center"/>
    </xf>
    <xf numFmtId="181" fontId="0" fillId="0" borderId="22" xfId="0" applyNumberFormat="1" applyBorder="1" applyAlignment="1">
      <alignment vertical="center"/>
    </xf>
    <xf numFmtId="181" fontId="0" fillId="0" borderId="10" xfId="0" applyNumberFormat="1" applyBorder="1" applyAlignment="1">
      <alignment horizontal="left" vertical="center"/>
    </xf>
    <xf numFmtId="181" fontId="0" fillId="33" borderId="23" xfId="0" applyNumberFormat="1" applyFill="1" applyBorder="1" applyAlignment="1">
      <alignment horizontal="center" vertical="center"/>
    </xf>
    <xf numFmtId="181" fontId="0" fillId="33" borderId="24" xfId="0" applyNumberFormat="1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5" zoomScaleNormal="75" zoomScalePageLayoutView="0" workbookViewId="0" topLeftCell="A1">
      <selection activeCell="A37" sqref="A37:IV70"/>
    </sheetView>
  </sheetViews>
  <sheetFormatPr defaultColWidth="9.00390625" defaultRowHeight="16.5"/>
  <cols>
    <col min="1" max="1" width="16.50390625" style="0" customWidth="1"/>
    <col min="2" max="2" width="11.375" style="0" customWidth="1"/>
    <col min="3" max="3" width="10.125" style="10" customWidth="1"/>
    <col min="4" max="9" width="10.50390625" style="10" bestFit="1" customWidth="1"/>
    <col min="10" max="10" width="10.75390625" style="10" bestFit="1" customWidth="1"/>
    <col min="11" max="11" width="10.50390625" style="10" bestFit="1" customWidth="1"/>
    <col min="12" max="12" width="9.875" style="10" customWidth="1"/>
    <col min="13" max="14" width="10.50390625" style="10" bestFit="1" customWidth="1"/>
    <col min="15" max="15" width="11.625" style="10" bestFit="1" customWidth="1"/>
    <col min="16" max="16" width="13.75390625" style="0" customWidth="1"/>
    <col min="18" max="18" width="9.50390625" style="0" bestFit="1" customWidth="1"/>
  </cols>
  <sheetData>
    <row r="1" spans="1:15" ht="37.5" customHeight="1" thickBo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>
      <c r="A2" s="3" t="s">
        <v>0</v>
      </c>
      <c r="B2" s="2" t="s">
        <v>1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14" t="s">
        <v>14</v>
      </c>
      <c r="M2" s="14" t="s">
        <v>15</v>
      </c>
      <c r="N2" s="14" t="s">
        <v>16</v>
      </c>
      <c r="O2" s="9" t="s">
        <v>17</v>
      </c>
    </row>
    <row r="3" spans="1:15" s="19" customFormat="1" ht="16.5">
      <c r="A3" s="15" t="s">
        <v>2</v>
      </c>
      <c r="B3" s="16" t="s">
        <v>3</v>
      </c>
      <c r="C3" s="17">
        <v>142000</v>
      </c>
      <c r="D3" s="17">
        <v>160000</v>
      </c>
      <c r="E3" s="17">
        <v>202000</v>
      </c>
      <c r="F3" s="17">
        <v>244000</v>
      </c>
      <c r="G3" s="17">
        <v>262000</v>
      </c>
      <c r="H3" s="17">
        <v>292000</v>
      </c>
      <c r="I3" s="17">
        <v>276000</v>
      </c>
      <c r="J3" s="17">
        <v>252000</v>
      </c>
      <c r="K3" s="17">
        <v>270000</v>
      </c>
      <c r="L3" s="17">
        <v>236000</v>
      </c>
      <c r="M3" s="17">
        <v>220000</v>
      </c>
      <c r="N3" s="17">
        <v>196000</v>
      </c>
      <c r="O3" s="18">
        <f>N3+M3+L3+K3+J3+I3+H3+G3+F3+E3+D3+C3</f>
        <v>2752000</v>
      </c>
    </row>
    <row r="4" spans="1:15" s="19" customFormat="1" ht="16.5">
      <c r="A4" s="20"/>
      <c r="B4" s="16" t="s">
        <v>34</v>
      </c>
      <c r="C4" s="17">
        <v>241400</v>
      </c>
      <c r="D4" s="17">
        <v>176000</v>
      </c>
      <c r="E4" s="17">
        <v>272700</v>
      </c>
      <c r="F4" s="17">
        <v>305000</v>
      </c>
      <c r="G4" s="17">
        <v>356320</v>
      </c>
      <c r="H4" s="17">
        <v>511000</v>
      </c>
      <c r="I4" s="17">
        <v>331200</v>
      </c>
      <c r="J4" s="17">
        <v>378000</v>
      </c>
      <c r="K4" s="17">
        <v>340200</v>
      </c>
      <c r="L4" s="17">
        <v>325680</v>
      </c>
      <c r="M4" s="17">
        <v>286000</v>
      </c>
      <c r="N4" s="17">
        <v>246960</v>
      </c>
      <c r="O4" s="18">
        <f aca="true" t="shared" si="0" ref="O4:O18">N4+M4+L4+K4+J4+I4+H4+G4+F4+E4+D4+C4</f>
        <v>3770460</v>
      </c>
    </row>
    <row r="5" spans="1:15" s="19" customFormat="1" ht="16.5">
      <c r="A5" s="15" t="s">
        <v>21</v>
      </c>
      <c r="B5" s="16" t="s">
        <v>3</v>
      </c>
      <c r="C5" s="17">
        <v>188443</v>
      </c>
      <c r="D5" s="17">
        <v>193075</v>
      </c>
      <c r="E5" s="17">
        <v>275361</v>
      </c>
      <c r="F5" s="17">
        <v>317293</v>
      </c>
      <c r="G5" s="17">
        <v>380210</v>
      </c>
      <c r="H5" s="17">
        <v>387182</v>
      </c>
      <c r="I5" s="17">
        <v>407726</v>
      </c>
      <c r="J5" s="17">
        <v>366521</v>
      </c>
      <c r="K5" s="17">
        <v>409093</v>
      </c>
      <c r="L5" s="17">
        <v>375097</v>
      </c>
      <c r="M5" s="17">
        <v>326087</v>
      </c>
      <c r="N5" s="17">
        <v>292834</v>
      </c>
      <c r="O5" s="18">
        <f t="shared" si="0"/>
        <v>3918922</v>
      </c>
    </row>
    <row r="6" spans="1:15" s="19" customFormat="1" ht="16.5">
      <c r="A6" s="20"/>
      <c r="B6" s="16" t="s">
        <v>34</v>
      </c>
      <c r="C6" s="17">
        <v>320353</v>
      </c>
      <c r="D6" s="17">
        <v>212383</v>
      </c>
      <c r="E6" s="17">
        <v>371737</v>
      </c>
      <c r="F6" s="17">
        <v>396616</v>
      </c>
      <c r="G6" s="17">
        <v>517086</v>
      </c>
      <c r="H6" s="17">
        <v>677569</v>
      </c>
      <c r="I6" s="17">
        <v>489271</v>
      </c>
      <c r="J6" s="17">
        <v>549782</v>
      </c>
      <c r="K6" s="17">
        <v>515457</v>
      </c>
      <c r="L6" s="17">
        <v>517634</v>
      </c>
      <c r="M6" s="17">
        <v>423913</v>
      </c>
      <c r="N6" s="17">
        <v>368971</v>
      </c>
      <c r="O6" s="18">
        <f t="shared" si="0"/>
        <v>5360772</v>
      </c>
    </row>
    <row r="7" spans="1:15" s="19" customFormat="1" ht="16.5">
      <c r="A7" s="15" t="s">
        <v>22</v>
      </c>
      <c r="B7" s="16" t="s">
        <v>3</v>
      </c>
      <c r="C7" s="17">
        <v>135779</v>
      </c>
      <c r="D7" s="17">
        <v>86900</v>
      </c>
      <c r="E7" s="17">
        <v>119860</v>
      </c>
      <c r="F7" s="17">
        <v>132900</v>
      </c>
      <c r="G7" s="17">
        <v>176210</v>
      </c>
      <c r="H7" s="17">
        <v>181480</v>
      </c>
      <c r="I7" s="17">
        <v>194190</v>
      </c>
      <c r="J7" s="17">
        <v>179890</v>
      </c>
      <c r="K7" s="17">
        <v>183650</v>
      </c>
      <c r="L7" s="17">
        <v>166620</v>
      </c>
      <c r="M7" s="17">
        <v>144280</v>
      </c>
      <c r="N7" s="17">
        <v>121560</v>
      </c>
      <c r="O7" s="18">
        <f t="shared" si="0"/>
        <v>1823319</v>
      </c>
    </row>
    <row r="8" spans="1:15" s="19" customFormat="1" ht="16.5">
      <c r="A8" s="20"/>
      <c r="B8" s="16" t="s">
        <v>34</v>
      </c>
      <c r="C8" s="17">
        <v>79870</v>
      </c>
      <c r="D8" s="17">
        <v>95590</v>
      </c>
      <c r="E8" s="17">
        <v>161811</v>
      </c>
      <c r="F8" s="17">
        <v>166125</v>
      </c>
      <c r="G8" s="17">
        <v>239646</v>
      </c>
      <c r="H8" s="17">
        <v>317590</v>
      </c>
      <c r="I8" s="17">
        <v>233028</v>
      </c>
      <c r="J8" s="17">
        <v>269835</v>
      </c>
      <c r="K8" s="17">
        <v>231399</v>
      </c>
      <c r="L8" s="17">
        <v>229936</v>
      </c>
      <c r="M8" s="17">
        <v>187564</v>
      </c>
      <c r="N8" s="17">
        <v>153166</v>
      </c>
      <c r="O8" s="18">
        <f t="shared" si="0"/>
        <v>2365560</v>
      </c>
    </row>
    <row r="9" spans="1:15" s="19" customFormat="1" ht="16.5">
      <c r="A9" s="15" t="s">
        <v>23</v>
      </c>
      <c r="B9" s="16" t="s">
        <v>3</v>
      </c>
      <c r="C9" s="17">
        <v>429000</v>
      </c>
      <c r="D9" s="17">
        <v>555000</v>
      </c>
      <c r="E9" s="17">
        <v>773000</v>
      </c>
      <c r="F9" s="17">
        <v>937000</v>
      </c>
      <c r="G9" s="17">
        <v>1034000</v>
      </c>
      <c r="H9" s="17">
        <v>1219000</v>
      </c>
      <c r="I9" s="17">
        <v>1177000</v>
      </c>
      <c r="J9" s="17">
        <v>1120000</v>
      </c>
      <c r="K9" s="17">
        <v>1214000</v>
      </c>
      <c r="L9" s="17">
        <v>1106000</v>
      </c>
      <c r="M9" s="17">
        <v>964000</v>
      </c>
      <c r="N9" s="17">
        <v>924000</v>
      </c>
      <c r="O9" s="18">
        <f t="shared" si="0"/>
        <v>11452000</v>
      </c>
    </row>
    <row r="10" spans="1:15" s="19" customFormat="1" ht="16.5">
      <c r="A10" s="20"/>
      <c r="B10" s="16" t="s">
        <v>34</v>
      </c>
      <c r="C10" s="17">
        <v>729300</v>
      </c>
      <c r="D10" s="17">
        <v>610500</v>
      </c>
      <c r="E10" s="17">
        <v>1043550</v>
      </c>
      <c r="F10" s="17">
        <v>1171250</v>
      </c>
      <c r="G10" s="17">
        <v>1406240</v>
      </c>
      <c r="H10" s="17">
        <v>2133250</v>
      </c>
      <c r="I10" s="17">
        <v>1412400</v>
      </c>
      <c r="J10" s="17">
        <v>1680000</v>
      </c>
      <c r="K10" s="17">
        <v>1529640</v>
      </c>
      <c r="L10" s="17">
        <v>1526280</v>
      </c>
      <c r="M10" s="17">
        <v>1253200</v>
      </c>
      <c r="N10" s="17">
        <v>1164240</v>
      </c>
      <c r="O10" s="18">
        <f t="shared" si="0"/>
        <v>15659850</v>
      </c>
    </row>
    <row r="11" spans="1:15" s="19" customFormat="1" ht="16.5">
      <c r="A11" s="15" t="s">
        <v>24</v>
      </c>
      <c r="B11" s="16" t="s">
        <v>3</v>
      </c>
      <c r="C11" s="17">
        <v>120000</v>
      </c>
      <c r="D11" s="17">
        <v>135000</v>
      </c>
      <c r="E11" s="17">
        <v>170000</v>
      </c>
      <c r="F11" s="17">
        <v>195000</v>
      </c>
      <c r="G11" s="17">
        <v>215000</v>
      </c>
      <c r="H11" s="17">
        <v>240000</v>
      </c>
      <c r="I11" s="17">
        <v>265000</v>
      </c>
      <c r="J11" s="17">
        <v>245000</v>
      </c>
      <c r="K11" s="17">
        <v>250000</v>
      </c>
      <c r="L11" s="17">
        <v>220000</v>
      </c>
      <c r="M11" s="17">
        <v>200000</v>
      </c>
      <c r="N11" s="17">
        <v>175000</v>
      </c>
      <c r="O11" s="18">
        <f t="shared" si="0"/>
        <v>2430000</v>
      </c>
    </row>
    <row r="12" spans="1:15" s="19" customFormat="1" ht="16.5">
      <c r="A12" s="20"/>
      <c r="B12" s="16" t="s">
        <v>34</v>
      </c>
      <c r="C12" s="17">
        <v>204000</v>
      </c>
      <c r="D12" s="17">
        <v>148500</v>
      </c>
      <c r="E12" s="17">
        <v>229500</v>
      </c>
      <c r="F12" s="17">
        <v>243750</v>
      </c>
      <c r="G12" s="17">
        <v>292400</v>
      </c>
      <c r="H12" s="17">
        <v>420000</v>
      </c>
      <c r="I12" s="17">
        <v>318000</v>
      </c>
      <c r="J12" s="17">
        <v>367500</v>
      </c>
      <c r="K12" s="17">
        <v>315000</v>
      </c>
      <c r="L12" s="17">
        <v>303600</v>
      </c>
      <c r="M12" s="17">
        <v>260000</v>
      </c>
      <c r="N12" s="17">
        <v>220500</v>
      </c>
      <c r="O12" s="18">
        <f t="shared" si="0"/>
        <v>3322750</v>
      </c>
    </row>
    <row r="13" spans="1:15" s="19" customFormat="1" ht="16.5">
      <c r="A13" s="15" t="s">
        <v>18</v>
      </c>
      <c r="B13" s="16" t="s">
        <v>19</v>
      </c>
      <c r="C13" s="17">
        <v>112000</v>
      </c>
      <c r="D13" s="17">
        <v>114000</v>
      </c>
      <c r="E13" s="17">
        <v>186000</v>
      </c>
      <c r="F13" s="17">
        <v>196000</v>
      </c>
      <c r="G13" s="17">
        <v>230000</v>
      </c>
      <c r="H13" s="17">
        <v>208000</v>
      </c>
      <c r="I13" s="17">
        <v>138000</v>
      </c>
      <c r="J13" s="17">
        <v>134000</v>
      </c>
      <c r="K13" s="17">
        <v>250000</v>
      </c>
      <c r="L13" s="17">
        <v>202000</v>
      </c>
      <c r="M13" s="17">
        <v>210000</v>
      </c>
      <c r="N13" s="17">
        <v>200000</v>
      </c>
      <c r="O13" s="18">
        <f t="shared" si="0"/>
        <v>2180000</v>
      </c>
    </row>
    <row r="14" spans="1:15" s="19" customFormat="1" ht="16.5">
      <c r="A14" s="21"/>
      <c r="B14" s="16" t="s">
        <v>34</v>
      </c>
      <c r="C14" s="17">
        <v>190400</v>
      </c>
      <c r="D14" s="17">
        <v>125400</v>
      </c>
      <c r="E14" s="17">
        <v>251100</v>
      </c>
      <c r="F14" s="17">
        <v>245000</v>
      </c>
      <c r="G14" s="17">
        <v>312800</v>
      </c>
      <c r="H14" s="17">
        <v>364000</v>
      </c>
      <c r="I14" s="17">
        <v>165600</v>
      </c>
      <c r="J14" s="17">
        <v>201000</v>
      </c>
      <c r="K14" s="17">
        <v>315000</v>
      </c>
      <c r="L14" s="17">
        <v>278760</v>
      </c>
      <c r="M14" s="17">
        <v>273000</v>
      </c>
      <c r="N14" s="17">
        <v>252000</v>
      </c>
      <c r="O14" s="18">
        <f t="shared" si="0"/>
        <v>2974060</v>
      </c>
    </row>
    <row r="15" spans="1:15" s="19" customFormat="1" ht="51.75" customHeight="1">
      <c r="A15" s="22" t="s">
        <v>20</v>
      </c>
      <c r="B15" s="16" t="s">
        <v>19</v>
      </c>
      <c r="C15" s="17">
        <v>160568</v>
      </c>
      <c r="D15" s="17">
        <v>150110</v>
      </c>
      <c r="E15" s="17">
        <v>166095</v>
      </c>
      <c r="F15" s="17">
        <v>206341</v>
      </c>
      <c r="G15" s="17">
        <v>213210</v>
      </c>
      <c r="H15" s="17">
        <v>261817</v>
      </c>
      <c r="I15" s="17">
        <v>252380</v>
      </c>
      <c r="J15" s="17">
        <v>196632</v>
      </c>
      <c r="K15" s="17">
        <v>272665</v>
      </c>
      <c r="L15" s="17">
        <v>355315</v>
      </c>
      <c r="M15" s="17">
        <v>488255</v>
      </c>
      <c r="N15" s="17">
        <v>360804</v>
      </c>
      <c r="O15" s="18">
        <f t="shared" si="0"/>
        <v>3084192</v>
      </c>
    </row>
    <row r="16" spans="1:15" s="19" customFormat="1" ht="16.5">
      <c r="A16" s="20"/>
      <c r="B16" s="16" t="s">
        <v>34</v>
      </c>
      <c r="C16" s="17">
        <v>272966</v>
      </c>
      <c r="D16" s="17">
        <v>165121</v>
      </c>
      <c r="E16" s="17">
        <v>224229</v>
      </c>
      <c r="F16" s="17">
        <v>257926</v>
      </c>
      <c r="G16" s="17">
        <v>289966</v>
      </c>
      <c r="H16" s="17">
        <v>458181</v>
      </c>
      <c r="I16" s="17">
        <v>302856</v>
      </c>
      <c r="J16" s="17">
        <v>294949</v>
      </c>
      <c r="K16" s="17">
        <v>343558</v>
      </c>
      <c r="L16" s="17">
        <v>490335</v>
      </c>
      <c r="M16" s="17">
        <v>634732</v>
      </c>
      <c r="N16" s="17">
        <v>454613</v>
      </c>
      <c r="O16" s="18">
        <f t="shared" si="0"/>
        <v>4189432</v>
      </c>
    </row>
    <row r="17" spans="1:15" s="19" customFormat="1" ht="16.5">
      <c r="A17" s="15" t="s">
        <v>36</v>
      </c>
      <c r="B17" s="23" t="s">
        <v>38</v>
      </c>
      <c r="C17" s="24">
        <v>1231881</v>
      </c>
      <c r="D17" s="24">
        <v>1394085</v>
      </c>
      <c r="E17" s="24">
        <v>1892316</v>
      </c>
      <c r="F17" s="24">
        <v>2228534</v>
      </c>
      <c r="G17" s="24">
        <v>2510630</v>
      </c>
      <c r="H17" s="24">
        <v>2789479</v>
      </c>
      <c r="I17" s="24">
        <v>2710296</v>
      </c>
      <c r="J17" s="24">
        <v>2494043</v>
      </c>
      <c r="K17" s="24">
        <v>2849408</v>
      </c>
      <c r="L17" s="24">
        <v>2661032</v>
      </c>
      <c r="M17" s="24">
        <v>2552622</v>
      </c>
      <c r="N17" s="24">
        <v>2270198</v>
      </c>
      <c r="O17" s="25">
        <f t="shared" si="0"/>
        <v>27584524</v>
      </c>
    </row>
    <row r="18" spans="1:15" s="19" customFormat="1" ht="16.5">
      <c r="A18" s="20" t="s">
        <v>37</v>
      </c>
      <c r="B18" s="16" t="s">
        <v>32</v>
      </c>
      <c r="C18" s="24">
        <v>2094198</v>
      </c>
      <c r="D18" s="24">
        <v>1669349</v>
      </c>
      <c r="E18" s="24">
        <v>2685662</v>
      </c>
      <c r="F18" s="24">
        <v>2927159</v>
      </c>
      <c r="G18" s="24">
        <v>3586518</v>
      </c>
      <c r="H18" s="24">
        <v>4963762</v>
      </c>
      <c r="I18" s="24">
        <v>3329348</v>
      </c>
      <c r="J18" s="24">
        <v>3808941</v>
      </c>
      <c r="K18" s="24">
        <v>3936108</v>
      </c>
      <c r="L18" s="24">
        <v>3841782</v>
      </c>
      <c r="M18" s="24">
        <v>3481781</v>
      </c>
      <c r="N18" s="24">
        <v>3007495</v>
      </c>
      <c r="O18" s="25">
        <f t="shared" si="0"/>
        <v>39332103</v>
      </c>
    </row>
    <row r="19" spans="1:15" s="19" customFormat="1" ht="16.5">
      <c r="A19" s="20" t="s">
        <v>26</v>
      </c>
      <c r="B19" s="23" t="s">
        <v>25</v>
      </c>
      <c r="C19" s="24">
        <v>3400</v>
      </c>
      <c r="D19" s="24">
        <v>3400</v>
      </c>
      <c r="E19" s="24">
        <v>3400</v>
      </c>
      <c r="F19" s="24">
        <v>3400</v>
      </c>
      <c r="G19" s="24">
        <v>3400</v>
      </c>
      <c r="H19" s="24">
        <v>3400</v>
      </c>
      <c r="I19" s="24">
        <v>3900</v>
      </c>
      <c r="J19" s="24">
        <v>3900</v>
      </c>
      <c r="K19" s="24">
        <v>3900</v>
      </c>
      <c r="L19" s="24">
        <v>3900</v>
      </c>
      <c r="M19" s="24">
        <v>3900</v>
      </c>
      <c r="N19" s="24">
        <v>3900</v>
      </c>
      <c r="O19" s="25"/>
    </row>
    <row r="20" spans="1:15" s="19" customFormat="1" ht="16.5">
      <c r="A20" s="26" t="s">
        <v>27</v>
      </c>
      <c r="B20" s="23" t="s">
        <v>25</v>
      </c>
      <c r="C20" s="24">
        <v>2728</v>
      </c>
      <c r="D20" s="24">
        <v>2904</v>
      </c>
      <c r="E20" s="24">
        <v>2848</v>
      </c>
      <c r="F20" s="24">
        <v>4232</v>
      </c>
      <c r="G20" s="24">
        <v>4520</v>
      </c>
      <c r="H20" s="24">
        <v>4528</v>
      </c>
      <c r="I20" s="24">
        <v>3988</v>
      </c>
      <c r="J20" s="24">
        <v>3848</v>
      </c>
      <c r="K20" s="24">
        <v>4096</v>
      </c>
      <c r="L20" s="24">
        <v>4408</v>
      </c>
      <c r="M20" s="24">
        <v>3592</v>
      </c>
      <c r="N20" s="24">
        <v>3260</v>
      </c>
      <c r="O20" s="25"/>
    </row>
    <row r="21" spans="1:15" s="19" customFormat="1" ht="16.5">
      <c r="A21" s="26" t="s">
        <v>28</v>
      </c>
      <c r="B21" s="27" t="s">
        <v>29</v>
      </c>
      <c r="C21" s="24">
        <v>0</v>
      </c>
      <c r="D21" s="24">
        <v>0</v>
      </c>
      <c r="E21" s="24">
        <v>0</v>
      </c>
      <c r="F21" s="24">
        <v>359836</v>
      </c>
      <c r="G21" s="24">
        <v>504038</v>
      </c>
      <c r="H21" s="24">
        <v>663379</v>
      </c>
      <c r="I21" s="24">
        <v>53068</v>
      </c>
      <c r="J21" s="24">
        <v>0</v>
      </c>
      <c r="K21" s="24">
        <v>87651</v>
      </c>
      <c r="L21" s="24">
        <v>195694</v>
      </c>
      <c r="M21" s="24">
        <v>0</v>
      </c>
      <c r="N21" s="24">
        <v>0</v>
      </c>
      <c r="O21" s="25">
        <f>N21+M21+L21+K21+J21+I21+H21+G21+F21+E21+D21+C21</f>
        <v>1863666</v>
      </c>
    </row>
    <row r="22" spans="1:15" s="19" customFormat="1" ht="20.25" customHeight="1">
      <c r="A22" s="22" t="s">
        <v>39</v>
      </c>
      <c r="B22" s="16" t="s">
        <v>19</v>
      </c>
      <c r="C22" s="24">
        <v>1497425</v>
      </c>
      <c r="D22" s="24">
        <v>912242</v>
      </c>
      <c r="E22" s="24">
        <v>1867503</v>
      </c>
      <c r="F22" s="24">
        <v>1362460</v>
      </c>
      <c r="G22" s="24">
        <v>2114555</v>
      </c>
      <c r="H22" s="24">
        <v>2416650</v>
      </c>
      <c r="I22" s="24">
        <v>1894087</v>
      </c>
      <c r="J22" s="24">
        <v>1779709</v>
      </c>
      <c r="K22" s="24">
        <v>2213777</v>
      </c>
      <c r="L22" s="24">
        <v>2225682</v>
      </c>
      <c r="M22" s="24">
        <v>1963044</v>
      </c>
      <c r="N22" s="24">
        <v>1705828</v>
      </c>
      <c r="O22" s="25">
        <f>N22+M22+L22+K22+J22+I22+H22+G22+F22+E22+D22+C22</f>
        <v>21952962</v>
      </c>
    </row>
    <row r="23" spans="1:15" s="19" customFormat="1" ht="19.5" customHeight="1">
      <c r="A23" s="20"/>
      <c r="B23" s="16" t="s">
        <v>4</v>
      </c>
      <c r="C23" s="28">
        <v>2081428</v>
      </c>
      <c r="D23" s="28">
        <v>1428793</v>
      </c>
      <c r="E23" s="28">
        <v>2409027</v>
      </c>
      <c r="F23" s="28">
        <v>2358657</v>
      </c>
      <c r="G23" s="28">
        <v>3366523</v>
      </c>
      <c r="H23" s="28">
        <v>3963876</v>
      </c>
      <c r="I23" s="28">
        <v>2755207</v>
      </c>
      <c r="J23" s="28">
        <v>2936840</v>
      </c>
      <c r="K23" s="28">
        <v>3910811</v>
      </c>
      <c r="L23" s="28">
        <v>3281183</v>
      </c>
      <c r="M23" s="28">
        <v>2946993</v>
      </c>
      <c r="N23" s="28">
        <v>2357659</v>
      </c>
      <c r="O23" s="29">
        <f>N23+M23+L23+K23+J23+I23+H23+G23+F23+E23+D23+C23</f>
        <v>33796997</v>
      </c>
    </row>
    <row r="24" spans="1:15" ht="16.5">
      <c r="A24" s="5" t="s">
        <v>35</v>
      </c>
      <c r="B24" s="1" t="s">
        <v>31</v>
      </c>
      <c r="C24" s="11">
        <f>C29/C22</f>
        <v>-0.17733375628161677</v>
      </c>
      <c r="D24" s="11">
        <f aca="true" t="shared" si="1" ref="D24:J24">D29/D22</f>
        <v>0.5281964654115904</v>
      </c>
      <c r="E24" s="11">
        <f t="shared" si="1"/>
        <v>0.013286725643814227</v>
      </c>
      <c r="F24" s="11">
        <f t="shared" si="1"/>
        <v>0.6356693040529631</v>
      </c>
      <c r="G24" s="11">
        <f t="shared" si="1"/>
        <v>0.18730891369578942</v>
      </c>
      <c r="H24" s="11">
        <f t="shared" si="1"/>
        <v>0.15427513293195125</v>
      </c>
      <c r="I24" s="11">
        <f t="shared" si="1"/>
        <v>0.4309247674473242</v>
      </c>
      <c r="J24" s="11">
        <f t="shared" si="1"/>
        <v>0.40137685430595677</v>
      </c>
      <c r="K24" s="11">
        <f aca="true" t="shared" si="2" ref="K24:O25">K29/K22</f>
        <v>0.28712512597248957</v>
      </c>
      <c r="L24" s="11">
        <f t="shared" si="2"/>
        <v>0.1956029657426353</v>
      </c>
      <c r="M24" s="11">
        <f t="shared" si="2"/>
        <v>0.3003386577173003</v>
      </c>
      <c r="N24" s="11">
        <f t="shared" si="2"/>
        <v>0.33084812771275884</v>
      </c>
      <c r="O24" s="11">
        <f t="shared" si="2"/>
        <v>0.256528572317485</v>
      </c>
    </row>
    <row r="25" spans="1:15" ht="17.25" thickBot="1">
      <c r="A25" s="7" t="s">
        <v>40</v>
      </c>
      <c r="B25" s="4"/>
      <c r="C25" s="12">
        <f>C30/C23</f>
        <v>0.006135211018589161</v>
      </c>
      <c r="D25" s="12">
        <f aca="true" t="shared" si="3" ref="D25:J25">D30/D23</f>
        <v>0.1683630868852241</v>
      </c>
      <c r="E25" s="12">
        <f t="shared" si="3"/>
        <v>0.114832668957218</v>
      </c>
      <c r="F25" s="12">
        <f t="shared" si="3"/>
        <v>0.24102783914744705</v>
      </c>
      <c r="G25" s="12">
        <f t="shared" si="3"/>
        <v>0.06534783811071541</v>
      </c>
      <c r="H25" s="12">
        <f t="shared" si="3"/>
        <v>0.2522495658290017</v>
      </c>
      <c r="I25" s="12">
        <f t="shared" si="3"/>
        <v>0.20838397986067833</v>
      </c>
      <c r="J25" s="12">
        <f t="shared" si="3"/>
        <v>0.2969521662739543</v>
      </c>
      <c r="K25" s="12">
        <f t="shared" si="2"/>
        <v>0.006468479300073565</v>
      </c>
      <c r="L25" s="12">
        <f t="shared" si="2"/>
        <v>0.17085270769719335</v>
      </c>
      <c r="M25" s="12">
        <f t="shared" si="2"/>
        <v>0.181469043190805</v>
      </c>
      <c r="N25" s="12">
        <f t="shared" si="2"/>
        <v>0.2756276458979013</v>
      </c>
      <c r="O25" s="12">
        <f t="shared" si="2"/>
        <v>0.16377508333062846</v>
      </c>
    </row>
    <row r="26" spans="3:15" ht="16.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3:15" ht="16.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6.5">
      <c r="B28" t="s">
        <v>33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6.5">
      <c r="A29" s="6" t="s">
        <v>42</v>
      </c>
      <c r="C29" s="30">
        <f>C17-C22</f>
        <v>-265544</v>
      </c>
      <c r="D29" s="30">
        <f aca="true" t="shared" si="4" ref="D29:J29">D17-D22</f>
        <v>481843</v>
      </c>
      <c r="E29" s="30">
        <f t="shared" si="4"/>
        <v>24813</v>
      </c>
      <c r="F29" s="30">
        <f t="shared" si="4"/>
        <v>866074</v>
      </c>
      <c r="G29" s="30">
        <f t="shared" si="4"/>
        <v>396075</v>
      </c>
      <c r="H29" s="30">
        <f t="shared" si="4"/>
        <v>372829</v>
      </c>
      <c r="I29" s="30">
        <f t="shared" si="4"/>
        <v>816209</v>
      </c>
      <c r="J29" s="30">
        <f t="shared" si="4"/>
        <v>714334</v>
      </c>
      <c r="K29" s="30">
        <f aca="true" t="shared" si="5" ref="K29:O30">K17-K22</f>
        <v>635631</v>
      </c>
      <c r="L29" s="30">
        <f t="shared" si="5"/>
        <v>435350</v>
      </c>
      <c r="M29" s="30">
        <f t="shared" si="5"/>
        <v>589578</v>
      </c>
      <c r="N29" s="30">
        <f t="shared" si="5"/>
        <v>564370</v>
      </c>
      <c r="O29" s="30">
        <f t="shared" si="5"/>
        <v>5631562</v>
      </c>
    </row>
    <row r="30" spans="1:15" ht="16.5">
      <c r="A30" t="s">
        <v>41</v>
      </c>
      <c r="C30" s="30">
        <f>C18-C23</f>
        <v>12770</v>
      </c>
      <c r="D30" s="30">
        <f aca="true" t="shared" si="6" ref="D30:J30">D18-D23</f>
        <v>240556</v>
      </c>
      <c r="E30" s="30">
        <f t="shared" si="6"/>
        <v>276635</v>
      </c>
      <c r="F30" s="30">
        <f t="shared" si="6"/>
        <v>568502</v>
      </c>
      <c r="G30" s="30">
        <f t="shared" si="6"/>
        <v>219995</v>
      </c>
      <c r="H30" s="30">
        <f t="shared" si="6"/>
        <v>999886</v>
      </c>
      <c r="I30" s="30">
        <f t="shared" si="6"/>
        <v>574141</v>
      </c>
      <c r="J30" s="30">
        <f t="shared" si="6"/>
        <v>872101</v>
      </c>
      <c r="K30" s="30">
        <f t="shared" si="5"/>
        <v>25297</v>
      </c>
      <c r="L30" s="30">
        <f t="shared" si="5"/>
        <v>560599</v>
      </c>
      <c r="M30" s="30">
        <f t="shared" si="5"/>
        <v>534788</v>
      </c>
      <c r="N30" s="30">
        <f t="shared" si="5"/>
        <v>649836</v>
      </c>
      <c r="O30" s="30">
        <f t="shared" si="5"/>
        <v>5535106</v>
      </c>
    </row>
    <row r="31" ht="16.5">
      <c r="N31" s="10" t="s">
        <v>33</v>
      </c>
    </row>
    <row r="34" ht="16.5">
      <c r="D34" s="10">
        <f>D3+D5+D7+D9+D11+D13+D15</f>
        <v>1394085</v>
      </c>
    </row>
    <row r="47" spans="3:15" ht="16.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ht="16.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ht="16.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ht="16.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ht="16.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ht="16.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ht="16.5">
      <c r="C53"/>
      <c r="D53"/>
      <c r="E53"/>
      <c r="F53"/>
      <c r="G53"/>
      <c r="H53"/>
      <c r="I53"/>
      <c r="J53"/>
      <c r="K53"/>
      <c r="L53"/>
      <c r="M53"/>
      <c r="N53"/>
      <c r="O53"/>
    </row>
  </sheetData>
  <sheetProtection/>
  <mergeCells count="1">
    <mergeCell ref="A1:O1"/>
  </mergeCells>
  <printOptions/>
  <pageMargins left="0.2" right="0.24" top="0.39" bottom="1.01" header="0.5" footer="0.1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s902504</dc:creator>
  <cp:keywords/>
  <dc:description/>
  <cp:lastModifiedBy>henry</cp:lastModifiedBy>
  <cp:lastPrinted>2007-03-29T06:04:54Z</cp:lastPrinted>
  <dcterms:created xsi:type="dcterms:W3CDTF">2006-08-16T02:10:23Z</dcterms:created>
  <dcterms:modified xsi:type="dcterms:W3CDTF">2007-10-24T03:02:19Z</dcterms:modified>
  <cp:category/>
  <cp:version/>
  <cp:contentType/>
  <cp:contentStatus/>
</cp:coreProperties>
</file>