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'Sheet1'!$C$45:$P$50</definedName>
  </definedNames>
  <calcPr fullCalcOnLoad="1"/>
</workbook>
</file>

<file path=xl/sharedStrings.xml><?xml version="1.0" encoding="utf-8"?>
<sst xmlns="http://schemas.openxmlformats.org/spreadsheetml/2006/main" count="129" uniqueCount="62">
  <si>
    <t>使用單位</t>
  </si>
  <si>
    <t>明細  月份</t>
  </si>
  <si>
    <t>元智一館</t>
  </si>
  <si>
    <t xml:space="preserve">      一</t>
  </si>
  <si>
    <t xml:space="preserve">      二</t>
  </si>
  <si>
    <t xml:space="preserve">      三</t>
  </si>
  <si>
    <t xml:space="preserve">      四</t>
  </si>
  <si>
    <t xml:space="preserve">      五</t>
  </si>
  <si>
    <t xml:space="preserve">      六</t>
  </si>
  <si>
    <t xml:space="preserve">      七</t>
  </si>
  <si>
    <t xml:space="preserve">      八</t>
  </si>
  <si>
    <t xml:space="preserve">      九</t>
  </si>
  <si>
    <t xml:space="preserve">      十</t>
  </si>
  <si>
    <t xml:space="preserve">     十一</t>
  </si>
  <si>
    <t xml:space="preserve">    十二</t>
  </si>
  <si>
    <t>年度合計</t>
  </si>
  <si>
    <t>元智二館</t>
  </si>
  <si>
    <t>元智三館</t>
  </si>
  <si>
    <t>元智五館</t>
  </si>
  <si>
    <t>元智六館</t>
  </si>
  <si>
    <t>(目標-5%)</t>
  </si>
  <si>
    <t>元</t>
  </si>
  <si>
    <t xml:space="preserve"> </t>
  </si>
  <si>
    <t xml:space="preserve"> </t>
  </si>
  <si>
    <t>每月總度數</t>
  </si>
  <si>
    <t>度</t>
  </si>
  <si>
    <t>用水度數</t>
  </si>
  <si>
    <t>分擔水費</t>
  </si>
  <si>
    <t>每月總水費</t>
  </si>
  <si>
    <t>男生宿舍及活動</t>
  </si>
  <si>
    <t>中心</t>
  </si>
  <si>
    <t>其他用水</t>
  </si>
  <si>
    <t>館</t>
  </si>
  <si>
    <t>女生宿舍及體育</t>
  </si>
  <si>
    <t>水源保育與回饋費</t>
  </si>
  <si>
    <t>95年3月起隨水費附徵水源保育與回饋費.</t>
  </si>
  <si>
    <t>情形</t>
  </si>
  <si>
    <t>各館總度數</t>
  </si>
  <si>
    <t>各館用水度數變動率</t>
  </si>
  <si>
    <t xml:space="preserve"> </t>
  </si>
  <si>
    <t xml:space="preserve"> </t>
  </si>
  <si>
    <t>95年10月份生活泳池館開始試水.</t>
  </si>
  <si>
    <t>95年度全校用水</t>
  </si>
  <si>
    <t>95年各館總度數</t>
  </si>
  <si>
    <t>元智大學96年度全校用水統計表</t>
  </si>
  <si>
    <t>(工地)</t>
  </si>
  <si>
    <t>一</t>
  </si>
  <si>
    <t>二</t>
  </si>
  <si>
    <t xml:space="preserve">      三</t>
  </si>
  <si>
    <t xml:space="preserve">      四</t>
  </si>
  <si>
    <t xml:space="preserve">      五</t>
  </si>
  <si>
    <t xml:space="preserve">      六</t>
  </si>
  <si>
    <t xml:space="preserve">      七</t>
  </si>
  <si>
    <t xml:space="preserve">      八</t>
  </si>
  <si>
    <t xml:space="preserve">      九</t>
  </si>
  <si>
    <t xml:space="preserve">     十一</t>
  </si>
  <si>
    <t xml:space="preserve">    十二</t>
  </si>
  <si>
    <t>九十六/一</t>
  </si>
  <si>
    <t xml:space="preserve">    九十五/  四</t>
  </si>
  <si>
    <t>元智大學九十五年一月至十二月全校用電統計表</t>
  </si>
  <si>
    <t>元智大學九十五年三月至九十六年三月全校用電統計表</t>
  </si>
  <si>
    <t>每月平均電費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</si>
</sst>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%"/>
    <numFmt numFmtId="178" formatCode="0_ "/>
    <numFmt numFmtId="179" formatCode="0.00_ "/>
    <numFmt numFmtId="180" formatCode="0;_䐀"/>
    <numFmt numFmtId="181" formatCode="0;_뀀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8"/>
      <name val="新細明體"/>
      <family val="1"/>
    </font>
    <font>
      <sz val="12"/>
      <name val="細明體"/>
      <family val="3"/>
    </font>
    <font>
      <sz val="20"/>
      <name val="新細明體"/>
      <family val="1"/>
    </font>
    <font>
      <sz val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medium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0" fillId="2" borderId="9" xfId="18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10" fontId="0" fillId="2" borderId="15" xfId="18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7" fontId="7" fillId="0" borderId="12" xfId="0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178" fontId="0" fillId="0" borderId="19" xfId="0" applyNumberForma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180" fontId="0" fillId="0" borderId="19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C1">
      <selection activeCell="C1" sqref="C1:C16384"/>
    </sheetView>
  </sheetViews>
  <sheetFormatPr defaultColWidth="9.00390625" defaultRowHeight="16.5"/>
  <cols>
    <col min="1" max="1" width="15.375" style="0" customWidth="1"/>
    <col min="2" max="2" width="0.12890625" style="0" customWidth="1"/>
    <col min="3" max="3" width="12.50390625" style="13" customWidth="1"/>
    <col min="4" max="4" width="9.00390625" style="13" customWidth="1"/>
    <col min="5" max="5" width="7.875" style="13" customWidth="1"/>
    <col min="6" max="8" width="9.00390625" style="13" customWidth="1"/>
    <col min="9" max="9" width="8.00390625" style="13" customWidth="1"/>
    <col min="10" max="10" width="8.75390625" style="13" customWidth="1"/>
    <col min="11" max="11" width="8.375" style="13" customWidth="1"/>
    <col min="12" max="12" width="7.625" style="13" customWidth="1"/>
    <col min="13" max="13" width="7.875" style="13" customWidth="1"/>
    <col min="14" max="14" width="8.00390625" style="13" customWidth="1"/>
    <col min="15" max="15" width="9.875" style="13" customWidth="1"/>
    <col min="16" max="16" width="15.875" style="0" customWidth="1"/>
    <col min="18" max="18" width="9.50390625" style="0" bestFit="1" customWidth="1"/>
  </cols>
  <sheetData>
    <row r="1" spans="4:15" ht="39" thickBot="1">
      <c r="D1" s="21" t="s">
        <v>44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9.25" customHeight="1">
      <c r="A2" s="6" t="s">
        <v>0</v>
      </c>
      <c r="B2" s="2" t="s">
        <v>1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6" t="s">
        <v>15</v>
      </c>
    </row>
    <row r="3" spans="1:15" ht="16.5">
      <c r="A3" s="8" t="s">
        <v>2</v>
      </c>
      <c r="B3" s="5" t="s">
        <v>26</v>
      </c>
      <c r="C3" s="1">
        <v>379</v>
      </c>
      <c r="D3" s="1">
        <v>271</v>
      </c>
      <c r="E3" s="1">
        <v>762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3">
        <f>N3+M3+L3+K3+J3+I3+H3+G3+F3+E3+D3+C3</f>
        <v>1412</v>
      </c>
    </row>
    <row r="4" spans="1:15" ht="16.5">
      <c r="A4" s="7"/>
      <c r="B4" s="5" t="s">
        <v>27</v>
      </c>
      <c r="C4" s="1">
        <v>4548</v>
      </c>
      <c r="D4" s="1">
        <v>3252</v>
      </c>
      <c r="E4" s="1">
        <v>9144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3">
        <f aca="true" t="shared" si="0" ref="O4:O21">N4+M4+L4+K4+J4+I4+H4+G4+F4+E4+D4+C4</f>
        <v>16944</v>
      </c>
    </row>
    <row r="5" spans="1:15" ht="16.5">
      <c r="A5" s="8" t="s">
        <v>16</v>
      </c>
      <c r="B5" s="5" t="s">
        <v>26</v>
      </c>
      <c r="C5" s="1">
        <v>808</v>
      </c>
      <c r="D5" s="1">
        <v>401</v>
      </c>
      <c r="E5" s="1">
        <v>200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3">
        <f t="shared" si="0"/>
        <v>1409</v>
      </c>
    </row>
    <row r="6" spans="1:15" ht="16.5">
      <c r="A6" s="7"/>
      <c r="B6" s="5" t="s">
        <v>27</v>
      </c>
      <c r="C6" s="1">
        <v>9696</v>
      </c>
      <c r="D6" s="1">
        <v>4812</v>
      </c>
      <c r="E6" s="1">
        <v>2400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3">
        <f t="shared" si="0"/>
        <v>16908</v>
      </c>
    </row>
    <row r="7" spans="1:15" ht="16.5">
      <c r="A7" s="8" t="s">
        <v>17</v>
      </c>
      <c r="B7" s="5" t="s">
        <v>26</v>
      </c>
      <c r="C7" s="1">
        <v>648</v>
      </c>
      <c r="D7" s="1">
        <v>319</v>
      </c>
      <c r="E7" s="1">
        <v>398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3">
        <f t="shared" si="0"/>
        <v>1365</v>
      </c>
    </row>
    <row r="8" spans="1:15" ht="16.5">
      <c r="A8" s="7"/>
      <c r="B8" s="5" t="s">
        <v>27</v>
      </c>
      <c r="C8" s="1">
        <v>7776</v>
      </c>
      <c r="D8" s="1">
        <v>3828</v>
      </c>
      <c r="E8" s="1">
        <v>4776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3">
        <f t="shared" si="0"/>
        <v>16380</v>
      </c>
    </row>
    <row r="9" spans="1:15" ht="16.5">
      <c r="A9" s="8" t="s">
        <v>18</v>
      </c>
      <c r="B9" s="5" t="s">
        <v>26</v>
      </c>
      <c r="C9" s="1">
        <v>1948</v>
      </c>
      <c r="D9" s="1">
        <v>1527</v>
      </c>
      <c r="E9" s="1">
        <v>1385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3">
        <f t="shared" si="0"/>
        <v>4860</v>
      </c>
    </row>
    <row r="10" spans="1:15" ht="16.5">
      <c r="A10" s="7"/>
      <c r="B10" s="5" t="s">
        <v>27</v>
      </c>
      <c r="C10" s="1">
        <v>23376</v>
      </c>
      <c r="D10" s="1">
        <v>18324</v>
      </c>
      <c r="E10" s="1">
        <v>16620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3">
        <f t="shared" si="0"/>
        <v>58320</v>
      </c>
    </row>
    <row r="11" spans="1:15" ht="16.5">
      <c r="A11" s="8" t="s">
        <v>19</v>
      </c>
      <c r="B11" s="5" t="s">
        <v>26</v>
      </c>
      <c r="C11" s="1">
        <v>765</v>
      </c>
      <c r="D11" s="1">
        <v>464</v>
      </c>
      <c r="E11" s="1">
        <v>1161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f t="shared" si="0"/>
        <v>2390</v>
      </c>
    </row>
    <row r="12" spans="1:15" ht="16.5">
      <c r="A12" s="7"/>
      <c r="B12" s="5" t="s">
        <v>27</v>
      </c>
      <c r="C12" s="1">
        <v>9180</v>
      </c>
      <c r="D12" s="1">
        <v>5568</v>
      </c>
      <c r="E12" s="1">
        <v>13932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3">
        <f t="shared" si="0"/>
        <v>28680</v>
      </c>
    </row>
    <row r="13" spans="1:15" ht="16.5">
      <c r="A13" s="8" t="s">
        <v>29</v>
      </c>
      <c r="B13" s="5" t="s">
        <v>26</v>
      </c>
      <c r="C13" s="1">
        <v>3710</v>
      </c>
      <c r="D13" s="1">
        <v>1280</v>
      </c>
      <c r="E13" s="1">
        <v>8330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3">
        <f t="shared" si="0"/>
        <v>13320</v>
      </c>
    </row>
    <row r="14" spans="1:15" ht="16.5">
      <c r="A14" s="9" t="s">
        <v>30</v>
      </c>
      <c r="B14" s="5" t="s">
        <v>27</v>
      </c>
      <c r="C14" s="1">
        <v>44520</v>
      </c>
      <c r="D14" s="1">
        <v>15360</v>
      </c>
      <c r="E14" s="1">
        <v>99960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3">
        <f t="shared" si="0"/>
        <v>159840</v>
      </c>
    </row>
    <row r="15" spans="1:15" ht="24" customHeight="1">
      <c r="A15" s="4" t="s">
        <v>33</v>
      </c>
      <c r="B15" s="5" t="s">
        <v>26</v>
      </c>
      <c r="C15" s="1">
        <v>4857</v>
      </c>
      <c r="D15" s="1">
        <v>856</v>
      </c>
      <c r="E15" s="1">
        <v>6245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">
        <f t="shared" si="0"/>
        <v>11958</v>
      </c>
    </row>
    <row r="16" spans="1:15" ht="16.5">
      <c r="A16" s="7" t="s">
        <v>32</v>
      </c>
      <c r="B16" s="5" t="s">
        <v>27</v>
      </c>
      <c r="C16" s="1">
        <v>58284</v>
      </c>
      <c r="D16" s="1">
        <v>10272</v>
      </c>
      <c r="E16" s="1">
        <v>74940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3">
        <f t="shared" si="0"/>
        <v>143496</v>
      </c>
    </row>
    <row r="17" spans="1:15" ht="16.5">
      <c r="A17" s="33" t="s">
        <v>37</v>
      </c>
      <c r="B17" s="32" t="s">
        <v>25</v>
      </c>
      <c r="C17" s="32">
        <f>C15+C13+C11+C9+C5+C3</f>
        <v>12467</v>
      </c>
      <c r="D17" s="32">
        <f>D3+D5+D7+D9+D11+D13+D15</f>
        <v>5118</v>
      </c>
      <c r="E17" s="32">
        <f>E15+E13+E11+E9+E7+E5+E3</f>
        <v>18481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4">
        <f t="shared" si="0"/>
        <v>36066</v>
      </c>
    </row>
    <row r="18" spans="1:15" ht="16.5">
      <c r="A18" s="20" t="s">
        <v>31</v>
      </c>
      <c r="B18" s="28" t="s">
        <v>26</v>
      </c>
      <c r="C18" s="29">
        <v>26000</v>
      </c>
      <c r="D18" s="1">
        <v>30488</v>
      </c>
      <c r="E18" s="1">
        <v>14550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4">
        <f t="shared" si="0"/>
        <v>71038</v>
      </c>
    </row>
    <row r="19" spans="1:15" ht="17.25" thickBot="1">
      <c r="A19" s="20" t="s">
        <v>45</v>
      </c>
      <c r="B19" s="30" t="s">
        <v>27</v>
      </c>
      <c r="C19" s="48">
        <v>312005</v>
      </c>
      <c r="D19" s="1">
        <v>365860</v>
      </c>
      <c r="E19" s="1">
        <v>174597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5">
        <f t="shared" si="0"/>
        <v>852462</v>
      </c>
    </row>
    <row r="20" spans="1:15" ht="16.5">
      <c r="A20" s="6" t="s">
        <v>24</v>
      </c>
      <c r="B20" s="49" t="s">
        <v>25</v>
      </c>
      <c r="C20" s="50">
        <v>36743</v>
      </c>
      <c r="D20" s="1">
        <v>33811</v>
      </c>
      <c r="E20" s="1">
        <v>31313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51">
        <f>N20+M20+L20+K20+J20+I20+H20+G20+F20+E20+D20+C20</f>
        <v>101867</v>
      </c>
    </row>
    <row r="21" spans="1:15" ht="16.5">
      <c r="A21" s="9" t="s">
        <v>34</v>
      </c>
      <c r="B21" s="27" t="s">
        <v>21</v>
      </c>
      <c r="C21" s="1">
        <v>21122</v>
      </c>
      <c r="D21" s="1">
        <v>19436</v>
      </c>
      <c r="E21" s="1">
        <v>18000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4">
        <f t="shared" si="0"/>
        <v>58558</v>
      </c>
    </row>
    <row r="22" spans="1:15" ht="20.25" customHeight="1" thickBot="1">
      <c r="A22" s="52" t="s">
        <v>28</v>
      </c>
      <c r="B22" s="53" t="s">
        <v>21</v>
      </c>
      <c r="C22" s="54">
        <v>469985</v>
      </c>
      <c r="D22" s="1">
        <v>432896</v>
      </c>
      <c r="E22" s="1">
        <v>401296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55">
        <f>N22+M22+L22+K22+J22+I22+H22+G22+F22+E22+D22+C22</f>
        <v>1304177</v>
      </c>
    </row>
    <row r="23" spans="1:15" ht="19.5" customHeight="1">
      <c r="A23" s="41" t="s">
        <v>42</v>
      </c>
      <c r="B23" s="42" t="s">
        <v>26</v>
      </c>
      <c r="C23" s="43">
        <v>23346</v>
      </c>
      <c r="D23" s="43">
        <v>26351</v>
      </c>
      <c r="E23" s="43">
        <v>10991</v>
      </c>
      <c r="F23" s="43">
        <v>14244</v>
      </c>
      <c r="G23" s="43">
        <v>17840</v>
      </c>
      <c r="H23" s="43">
        <v>18760</v>
      </c>
      <c r="I23" s="43">
        <v>33310</v>
      </c>
      <c r="J23" s="43">
        <v>49961</v>
      </c>
      <c r="K23" s="43">
        <v>26859</v>
      </c>
      <c r="L23" s="43">
        <v>40802</v>
      </c>
      <c r="M23" s="43">
        <v>43042</v>
      </c>
      <c r="N23" s="43">
        <v>30261</v>
      </c>
      <c r="O23" s="44">
        <f>N23+M23+L23+K23+J23+I23+H23+G23+F23+E23+D23+C23</f>
        <v>335767</v>
      </c>
    </row>
    <row r="24" spans="1:15" ht="16.5">
      <c r="A24" s="35" t="s">
        <v>36</v>
      </c>
      <c r="B24" s="30" t="s">
        <v>27</v>
      </c>
      <c r="C24" s="1">
        <v>280148</v>
      </c>
      <c r="D24" s="1">
        <v>316207</v>
      </c>
      <c r="E24" s="1">
        <v>131890</v>
      </c>
      <c r="F24" s="1">
        <v>170933</v>
      </c>
      <c r="G24" s="1">
        <v>214075</v>
      </c>
      <c r="H24" s="1">
        <v>225117</v>
      </c>
      <c r="I24" s="1">
        <v>399714</v>
      </c>
      <c r="J24" s="1">
        <v>599535</v>
      </c>
      <c r="K24" s="1">
        <v>322309</v>
      </c>
      <c r="L24" s="1">
        <v>489629</v>
      </c>
      <c r="M24" s="1">
        <v>516503</v>
      </c>
      <c r="N24" s="1">
        <v>363126</v>
      </c>
      <c r="O24" s="14">
        <f>N24+M24+L24+K24+J24+I24+H24+G24+F24+E24+D24+C24</f>
        <v>4029186</v>
      </c>
    </row>
    <row r="25" spans="1:15" ht="17.25" thickBot="1">
      <c r="A25" s="45" t="s">
        <v>43</v>
      </c>
      <c r="B25" s="46" t="s">
        <v>25</v>
      </c>
      <c r="C25" s="46">
        <v>7691</v>
      </c>
      <c r="D25" s="46">
        <v>7480</v>
      </c>
      <c r="E25" s="46">
        <v>11634</v>
      </c>
      <c r="F25" s="46">
        <v>16473</v>
      </c>
      <c r="G25" s="46">
        <v>17672</v>
      </c>
      <c r="H25" s="46">
        <v>15008</v>
      </c>
      <c r="I25" s="46">
        <v>6997</v>
      </c>
      <c r="J25" s="46">
        <v>5712</v>
      </c>
      <c r="K25" s="46">
        <f>K23+K21+K19+K17+K15+K13+K11</f>
        <v>26859</v>
      </c>
      <c r="L25" s="46">
        <f>L23+L21+L19+L17+L15+L13+L11</f>
        <v>40802</v>
      </c>
      <c r="M25" s="46">
        <f>M23+M21+M19+M17+M15+M13+M11</f>
        <v>43042</v>
      </c>
      <c r="N25" s="46">
        <f>N23+N21+N19+N17+N15+N13+N11</f>
        <v>30261</v>
      </c>
      <c r="O25" s="47">
        <f>N25+M25+L25+K25+J25+I25+H25+G25+F25+E25+D25+C25</f>
        <v>229631</v>
      </c>
    </row>
    <row r="26" spans="1:15" ht="16.5">
      <c r="A26" s="38" t="s">
        <v>38</v>
      </c>
      <c r="B26" s="39" t="s">
        <v>20</v>
      </c>
      <c r="C26" s="40">
        <f>C32/C25</f>
        <v>0.6209855675464829</v>
      </c>
      <c r="D26" s="40">
        <f aca="true" t="shared" si="1" ref="D26:I26">D32/D25</f>
        <v>-0.31577540106951874</v>
      </c>
      <c r="E26" s="40">
        <f t="shared" si="1"/>
        <v>0.5885336083892041</v>
      </c>
      <c r="F26" s="40">
        <f t="shared" si="1"/>
        <v>-1</v>
      </c>
      <c r="G26" s="40">
        <f t="shared" si="1"/>
        <v>-1</v>
      </c>
      <c r="H26" s="40">
        <f t="shared" si="1"/>
        <v>-1</v>
      </c>
      <c r="I26" s="40">
        <f t="shared" si="1"/>
        <v>-1</v>
      </c>
      <c r="J26" s="40">
        <f aca="true" t="shared" si="2" ref="J26:O26">J32/J25</f>
        <v>-1</v>
      </c>
      <c r="K26" s="40">
        <f t="shared" si="2"/>
        <v>-1</v>
      </c>
      <c r="L26" s="40">
        <f t="shared" si="2"/>
        <v>-1</v>
      </c>
      <c r="M26" s="40">
        <f t="shared" si="2"/>
        <v>-1</v>
      </c>
      <c r="N26" s="40">
        <f t="shared" si="2"/>
        <v>-1</v>
      </c>
      <c r="O26" s="40">
        <f t="shared" si="2"/>
        <v>-0.8429393243943544</v>
      </c>
    </row>
    <row r="27" spans="1:15" ht="17.25" thickBot="1">
      <c r="A27" s="36" t="s">
        <v>39</v>
      </c>
      <c r="B27" s="10"/>
      <c r="C27" s="31" t="s">
        <v>40</v>
      </c>
      <c r="D27" s="31" t="s">
        <v>40</v>
      </c>
      <c r="E27" s="31" t="s">
        <v>40</v>
      </c>
      <c r="F27" s="31" t="s">
        <v>40</v>
      </c>
      <c r="G27" s="31" t="s">
        <v>40</v>
      </c>
      <c r="H27" s="31" t="s">
        <v>40</v>
      </c>
      <c r="I27" s="31" t="s">
        <v>40</v>
      </c>
      <c r="J27" s="31" t="s">
        <v>22</v>
      </c>
      <c r="K27" s="16"/>
      <c r="L27" s="16"/>
      <c r="M27" s="16"/>
      <c r="N27" s="16"/>
      <c r="O27" s="37"/>
    </row>
    <row r="28" spans="1:3" ht="27.75">
      <c r="A28" s="22" t="s">
        <v>35</v>
      </c>
      <c r="B28" s="23"/>
      <c r="C28" s="24"/>
    </row>
    <row r="29" spans="1:15" ht="27.75">
      <c r="A29" s="22" t="s">
        <v>41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6.5">
      <c r="A30" s="11" t="s">
        <v>39</v>
      </c>
      <c r="C30" s="18" t="s">
        <v>22</v>
      </c>
      <c r="D30" s="18" t="s">
        <v>22</v>
      </c>
      <c r="E30" s="18" t="s">
        <v>22</v>
      </c>
      <c r="F30" s="18" t="s">
        <v>22</v>
      </c>
      <c r="G30" s="18" t="s">
        <v>22</v>
      </c>
      <c r="H30" s="18" t="s">
        <v>22</v>
      </c>
      <c r="I30" s="18" t="s">
        <v>22</v>
      </c>
      <c r="J30" s="18" t="s">
        <v>22</v>
      </c>
      <c r="K30" s="19" t="s">
        <v>23</v>
      </c>
      <c r="L30" s="19" t="s">
        <v>22</v>
      </c>
      <c r="M30" s="19" t="s">
        <v>22</v>
      </c>
      <c r="N30" s="19" t="s">
        <v>22</v>
      </c>
      <c r="O30" s="19" t="s">
        <v>22</v>
      </c>
    </row>
    <row r="31" spans="1:15" ht="16.5">
      <c r="A31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17" t="s">
        <v>22</v>
      </c>
      <c r="H31" s="17" t="s">
        <v>22</v>
      </c>
      <c r="I31" s="17" t="s">
        <v>22</v>
      </c>
      <c r="J31" s="17" t="s">
        <v>22</v>
      </c>
      <c r="K31" s="17" t="s">
        <v>22</v>
      </c>
      <c r="L31" s="17" t="s">
        <v>22</v>
      </c>
      <c r="M31" s="17" t="s">
        <v>22</v>
      </c>
      <c r="N31" s="17" t="s">
        <v>22</v>
      </c>
      <c r="O31" s="17" t="s">
        <v>22</v>
      </c>
    </row>
    <row r="32" spans="3:15" ht="16.5">
      <c r="C32" s="13">
        <f>C17-C25</f>
        <v>4776</v>
      </c>
      <c r="D32" s="13">
        <f aca="true" t="shared" si="3" ref="D32:I32">D17-D25</f>
        <v>-2362</v>
      </c>
      <c r="E32" s="13">
        <f t="shared" si="3"/>
        <v>6847</v>
      </c>
      <c r="F32" s="13">
        <f t="shared" si="3"/>
        <v>-16473</v>
      </c>
      <c r="G32" s="13">
        <f t="shared" si="3"/>
        <v>-17672</v>
      </c>
      <c r="H32" s="13">
        <f t="shared" si="3"/>
        <v>-15008</v>
      </c>
      <c r="I32" s="13">
        <f t="shared" si="3"/>
        <v>-6997</v>
      </c>
      <c r="J32" s="13">
        <f aca="true" t="shared" si="4" ref="J32:O32">J17-J25</f>
        <v>-5712</v>
      </c>
      <c r="K32" s="13">
        <f t="shared" si="4"/>
        <v>-26859</v>
      </c>
      <c r="L32" s="13">
        <f t="shared" si="4"/>
        <v>-40802</v>
      </c>
      <c r="M32" s="13">
        <f t="shared" si="4"/>
        <v>-43042</v>
      </c>
      <c r="N32" s="13">
        <f t="shared" si="4"/>
        <v>-30261</v>
      </c>
      <c r="O32" s="13">
        <f t="shared" si="4"/>
        <v>-193565</v>
      </c>
    </row>
    <row r="34" ht="16.5">
      <c r="D34" s="13" t="s">
        <v>22</v>
      </c>
    </row>
    <row r="36" spans="3:15" ht="16.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ht="33" customHeight="1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ht="35.25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38.25" customHeight="1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36" customHeight="1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30.75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6.5">
      <c r="C42"/>
      <c r="D42"/>
      <c r="E42"/>
      <c r="F42"/>
      <c r="G42"/>
      <c r="H42"/>
      <c r="I42"/>
      <c r="J42"/>
      <c r="K42"/>
      <c r="L42"/>
      <c r="M42"/>
      <c r="N42"/>
      <c r="O42"/>
    </row>
    <row r="45" spans="3:15" ht="39" thickBot="1">
      <c r="C45" s="21" t="s">
        <v>59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6" ht="16.5">
      <c r="C46" s="62" t="s">
        <v>46</v>
      </c>
      <c r="D46" s="25" t="s">
        <v>47</v>
      </c>
      <c r="E46" s="25" t="s">
        <v>48</v>
      </c>
      <c r="F46" s="25" t="s">
        <v>49</v>
      </c>
      <c r="G46" s="25" t="s">
        <v>50</v>
      </c>
      <c r="H46" s="25" t="s">
        <v>51</v>
      </c>
      <c r="I46" s="25" t="s">
        <v>52</v>
      </c>
      <c r="J46" s="25" t="s">
        <v>53</v>
      </c>
      <c r="K46" s="25" t="s">
        <v>54</v>
      </c>
      <c r="L46" s="25" t="s">
        <v>12</v>
      </c>
      <c r="M46" s="25" t="s">
        <v>55</v>
      </c>
      <c r="N46" s="25" t="s">
        <v>56</v>
      </c>
      <c r="O46" s="56" t="s">
        <v>15</v>
      </c>
      <c r="P46" s="58" t="s">
        <v>61</v>
      </c>
    </row>
    <row r="47" spans="3:16" ht="27.75" customHeight="1" thickBot="1">
      <c r="C47" s="63">
        <v>2094198</v>
      </c>
      <c r="D47" s="59">
        <v>1669349</v>
      </c>
      <c r="E47" s="59">
        <v>2685662</v>
      </c>
      <c r="F47" s="59">
        <v>2927159</v>
      </c>
      <c r="G47" s="59">
        <v>3586518</v>
      </c>
      <c r="H47" s="59">
        <v>4963762</v>
      </c>
      <c r="I47" s="59">
        <v>3329348</v>
      </c>
      <c r="J47" s="59">
        <v>3808941</v>
      </c>
      <c r="K47" s="59">
        <v>3936108</v>
      </c>
      <c r="L47" s="59">
        <v>3841782</v>
      </c>
      <c r="M47" s="59">
        <v>3481781</v>
      </c>
      <c r="N47" s="59">
        <v>3007495</v>
      </c>
      <c r="O47" s="59">
        <f>N47+M47+L47+K47+J47+I47+H47+G47+F47+E47+D47+C47</f>
        <v>39332103</v>
      </c>
      <c r="P47" s="64">
        <f>O47/R48</f>
        <v>3277675.25</v>
      </c>
    </row>
    <row r="48" spans="3:18" ht="39" thickBot="1">
      <c r="C48" s="61" t="s">
        <v>60</v>
      </c>
      <c r="R48">
        <v>12</v>
      </c>
    </row>
    <row r="49" spans="3:16" ht="24.75" customHeight="1">
      <c r="C49" s="65" t="s">
        <v>58</v>
      </c>
      <c r="D49" s="25" t="s">
        <v>50</v>
      </c>
      <c r="E49" s="25" t="s">
        <v>51</v>
      </c>
      <c r="F49" s="25" t="s">
        <v>52</v>
      </c>
      <c r="G49" s="25" t="s">
        <v>53</v>
      </c>
      <c r="H49" s="25" t="s">
        <v>54</v>
      </c>
      <c r="I49" s="25" t="s">
        <v>12</v>
      </c>
      <c r="J49" s="25" t="s">
        <v>55</v>
      </c>
      <c r="K49" s="25" t="s">
        <v>56</v>
      </c>
      <c r="L49" s="57" t="s">
        <v>57</v>
      </c>
      <c r="M49" s="43" t="s">
        <v>47</v>
      </c>
      <c r="N49" s="43" t="s">
        <v>48</v>
      </c>
      <c r="O49" s="56" t="s">
        <v>15</v>
      </c>
      <c r="P49" s="58" t="s">
        <v>61</v>
      </c>
    </row>
    <row r="50" spans="3:16" ht="30.75" customHeight="1" thickBot="1">
      <c r="C50" s="63">
        <v>2927159</v>
      </c>
      <c r="D50" s="59">
        <v>3586518</v>
      </c>
      <c r="E50" s="59">
        <v>4963762</v>
      </c>
      <c r="F50" s="59">
        <v>3329348</v>
      </c>
      <c r="G50" s="59">
        <v>3808941</v>
      </c>
      <c r="H50" s="59">
        <v>3936108</v>
      </c>
      <c r="I50" s="59">
        <v>3841782</v>
      </c>
      <c r="J50" s="59">
        <v>3481781</v>
      </c>
      <c r="K50" s="59">
        <v>3007495</v>
      </c>
      <c r="L50" s="59">
        <v>2950282</v>
      </c>
      <c r="M50" s="59">
        <v>1918641</v>
      </c>
      <c r="N50" s="59">
        <v>2991579</v>
      </c>
      <c r="O50" s="60">
        <f>N50+M50+L50+K50+J50+I50+H50+G50+F50+E50+D50+C50</f>
        <v>40743396</v>
      </c>
      <c r="P50" s="66">
        <f>O50/R48</f>
        <v>3395283</v>
      </c>
    </row>
  </sheetData>
  <printOptions/>
  <pageMargins left="0.68" right="0.24" top="0.17" bottom="0.55" header="0.17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s902504</dc:creator>
  <cp:keywords/>
  <dc:description/>
  <cp:lastModifiedBy>Allen</cp:lastModifiedBy>
  <cp:lastPrinted>2007-04-12T05:46:31Z</cp:lastPrinted>
  <dcterms:created xsi:type="dcterms:W3CDTF">2006-08-16T02:10:23Z</dcterms:created>
  <dcterms:modified xsi:type="dcterms:W3CDTF">2007-09-03T13:54:14Z</dcterms:modified>
  <cp:category/>
  <cp:version/>
  <cp:contentType/>
  <cp:contentStatus/>
</cp:coreProperties>
</file>