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8535" windowHeight="4710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'Sheet1'!$AH$1:$AO$18</definedName>
  </definedNames>
  <calcPr fullCalcOnLoad="1"/>
</workbook>
</file>

<file path=xl/sharedStrings.xml><?xml version="1.0" encoding="utf-8"?>
<sst xmlns="http://schemas.openxmlformats.org/spreadsheetml/2006/main" count="275" uniqueCount="58">
  <si>
    <t>最高需量</t>
  </si>
  <si>
    <t>總計</t>
  </si>
  <si>
    <t xml:space="preserve"> </t>
  </si>
  <si>
    <t xml:space="preserve"> </t>
  </si>
  <si>
    <t>平均</t>
  </si>
  <si>
    <r>
      <t>電</t>
    </r>
    <r>
      <rPr>
        <sz val="12"/>
        <rFont val="Times New Roman"/>
        <family val="1"/>
      </rPr>
      <t xml:space="preserve">                 </t>
    </r>
  </si>
  <si>
    <r>
      <t xml:space="preserve">      </t>
    </r>
    <r>
      <rPr>
        <sz val="12"/>
        <rFont val="新細明體"/>
        <family val="1"/>
      </rPr>
      <t>費</t>
    </r>
  </si>
  <si>
    <r>
      <t>總電費</t>
    </r>
    <r>
      <rPr>
        <sz val="12"/>
        <rFont val="Times New Roman"/>
        <family val="1"/>
      </rPr>
      <t>/</t>
    </r>
    <r>
      <rPr>
        <sz val="12"/>
        <rFont val="新細明體"/>
        <family val="1"/>
      </rPr>
      <t>元</t>
    </r>
  </si>
  <si>
    <r>
      <t>契約容量</t>
    </r>
    <r>
      <rPr>
        <sz val="12"/>
        <rFont val="Times New Roman"/>
        <family val="1"/>
      </rPr>
      <t>/KW</t>
    </r>
  </si>
  <si>
    <r>
      <t>不足容量</t>
    </r>
    <r>
      <rPr>
        <sz val="12"/>
        <rFont val="Times New Roman"/>
        <family val="1"/>
      </rPr>
      <t>/KW</t>
    </r>
  </si>
  <si>
    <r>
      <t>超約附加費</t>
    </r>
    <r>
      <rPr>
        <sz val="12"/>
        <rFont val="Times New Roman"/>
        <family val="1"/>
      </rPr>
      <t>/</t>
    </r>
    <r>
      <rPr>
        <sz val="12"/>
        <rFont val="新細明體"/>
        <family val="1"/>
      </rPr>
      <t>元</t>
    </r>
  </si>
  <si>
    <t>月份</t>
  </si>
  <si>
    <t>流動電費</t>
  </si>
  <si>
    <t>元</t>
  </si>
  <si>
    <t xml:space="preserve"> </t>
  </si>
  <si>
    <t xml:space="preserve"> </t>
  </si>
  <si>
    <r>
      <t>元智大學</t>
    </r>
    <r>
      <rPr>
        <sz val="22"/>
        <rFont val="Times New Roman"/>
        <family val="1"/>
      </rPr>
      <t>93</t>
    </r>
    <r>
      <rPr>
        <sz val="22"/>
        <rFont val="新細明體"/>
        <family val="1"/>
      </rPr>
      <t>年全校電費統計表</t>
    </r>
  </si>
  <si>
    <r>
      <t>9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年1月</t>
    </r>
  </si>
  <si>
    <t xml:space="preserve"> </t>
  </si>
  <si>
    <t xml:space="preserve"> </t>
  </si>
  <si>
    <t xml:space="preserve"> </t>
  </si>
  <si>
    <t xml:space="preserve"> </t>
  </si>
  <si>
    <r>
      <t>元智大學</t>
    </r>
    <r>
      <rPr>
        <sz val="22"/>
        <rFont val="Times New Roman"/>
        <family val="1"/>
      </rPr>
      <t>93</t>
    </r>
    <r>
      <rPr>
        <sz val="22"/>
        <rFont val="新細明體"/>
        <family val="1"/>
      </rPr>
      <t>年全校水費統計表</t>
    </r>
  </si>
  <si>
    <r>
      <t>總</t>
    </r>
    <r>
      <rPr>
        <sz val="12"/>
        <rFont val="新細明體"/>
        <family val="1"/>
      </rPr>
      <t>費</t>
    </r>
    <r>
      <rPr>
        <sz val="12"/>
        <rFont val="Times New Roman"/>
        <family val="1"/>
      </rPr>
      <t>/</t>
    </r>
    <r>
      <rPr>
        <sz val="12"/>
        <rFont val="新細明體"/>
        <family val="1"/>
      </rPr>
      <t>元</t>
    </r>
  </si>
  <si>
    <r>
      <t>9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年1月</t>
    </r>
  </si>
  <si>
    <r>
      <t>元智大學</t>
    </r>
    <r>
      <rPr>
        <sz val="22"/>
        <rFont val="Times New Roman"/>
        <family val="1"/>
      </rPr>
      <t>94</t>
    </r>
    <r>
      <rPr>
        <sz val="22"/>
        <rFont val="新細明體"/>
        <family val="1"/>
      </rPr>
      <t>年全校水費統計表</t>
    </r>
  </si>
  <si>
    <r>
      <t>元智大學</t>
    </r>
    <r>
      <rPr>
        <sz val="22"/>
        <rFont val="Times New Roman"/>
        <family val="1"/>
      </rPr>
      <t>94</t>
    </r>
    <r>
      <rPr>
        <sz val="22"/>
        <rFont val="新細明體"/>
        <family val="1"/>
      </rPr>
      <t>年全校電費統計表</t>
    </r>
  </si>
  <si>
    <t xml:space="preserve"> </t>
  </si>
  <si>
    <t xml:space="preserve"> </t>
  </si>
  <si>
    <r>
      <t>元智大學</t>
    </r>
    <r>
      <rPr>
        <sz val="22"/>
        <rFont val="Times New Roman"/>
        <family val="1"/>
      </rPr>
      <t>92</t>
    </r>
    <r>
      <rPr>
        <sz val="22"/>
        <rFont val="新細明體"/>
        <family val="1"/>
      </rPr>
      <t>年全校水費統計表</t>
    </r>
  </si>
  <si>
    <t>92年7月</t>
  </si>
  <si>
    <t>93年1月</t>
  </si>
  <si>
    <t xml:space="preserve"> </t>
  </si>
  <si>
    <r>
      <t>9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年1月</t>
    </r>
  </si>
  <si>
    <r>
      <t>元智大學</t>
    </r>
    <r>
      <rPr>
        <sz val="22"/>
        <rFont val="Times New Roman"/>
        <family val="1"/>
      </rPr>
      <t>95</t>
    </r>
    <r>
      <rPr>
        <sz val="22"/>
        <rFont val="新細明體"/>
        <family val="1"/>
      </rPr>
      <t>年全校水費統計表</t>
    </r>
  </si>
  <si>
    <r>
      <t>元智大學</t>
    </r>
    <r>
      <rPr>
        <sz val="22"/>
        <rFont val="Times New Roman"/>
        <family val="1"/>
      </rPr>
      <t>95</t>
    </r>
    <r>
      <rPr>
        <sz val="22"/>
        <rFont val="新細明體"/>
        <family val="1"/>
      </rPr>
      <t>年全校電費統計表</t>
    </r>
  </si>
  <si>
    <r>
      <t>9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年1月</t>
    </r>
  </si>
  <si>
    <t>元</t>
  </si>
  <si>
    <r>
      <t>元智大學</t>
    </r>
    <r>
      <rPr>
        <sz val="22"/>
        <rFont val="Times New Roman"/>
        <family val="1"/>
      </rPr>
      <t>96</t>
    </r>
    <r>
      <rPr>
        <sz val="22"/>
        <rFont val="新細明體"/>
        <family val="1"/>
      </rPr>
      <t>年全校水費統計表</t>
    </r>
  </si>
  <si>
    <r>
      <t>元智大學</t>
    </r>
    <r>
      <rPr>
        <sz val="22"/>
        <rFont val="Times New Roman"/>
        <family val="1"/>
      </rPr>
      <t>96</t>
    </r>
    <r>
      <rPr>
        <sz val="22"/>
        <rFont val="新細明體"/>
        <family val="1"/>
      </rPr>
      <t>年全校電費統計表</t>
    </r>
  </si>
  <si>
    <r>
      <t>電</t>
    </r>
    <r>
      <rPr>
        <sz val="12"/>
        <rFont val="Times New Roman"/>
        <family val="1"/>
      </rPr>
      <t xml:space="preserve">                 </t>
    </r>
  </si>
  <si>
    <r>
      <t xml:space="preserve">      </t>
    </r>
    <r>
      <rPr>
        <sz val="12"/>
        <rFont val="新細明體"/>
        <family val="1"/>
      </rPr>
      <t>費</t>
    </r>
  </si>
  <si>
    <t>月份</t>
  </si>
  <si>
    <r>
      <t>總電費</t>
    </r>
    <r>
      <rPr>
        <sz val="12"/>
        <rFont val="Times New Roman"/>
        <family val="1"/>
      </rPr>
      <t>/</t>
    </r>
    <r>
      <rPr>
        <sz val="12"/>
        <rFont val="新細明體"/>
        <family val="1"/>
      </rPr>
      <t>元</t>
    </r>
  </si>
  <si>
    <r>
      <t>契約容量</t>
    </r>
    <r>
      <rPr>
        <sz val="12"/>
        <rFont val="Times New Roman"/>
        <family val="1"/>
      </rPr>
      <t>/KW</t>
    </r>
  </si>
  <si>
    <t>最高需量</t>
  </si>
  <si>
    <t>流動電費</t>
  </si>
  <si>
    <r>
      <t>不足容量</t>
    </r>
    <r>
      <rPr>
        <sz val="12"/>
        <rFont val="Times New Roman"/>
        <family val="1"/>
      </rPr>
      <t>/KW</t>
    </r>
  </si>
  <si>
    <r>
      <t>超約附加費</t>
    </r>
    <r>
      <rPr>
        <sz val="12"/>
        <rFont val="Times New Roman"/>
        <family val="1"/>
      </rPr>
      <t>/</t>
    </r>
    <r>
      <rPr>
        <sz val="12"/>
        <rFont val="新細明體"/>
        <family val="1"/>
      </rPr>
      <t>元</t>
    </r>
  </si>
  <si>
    <r>
      <t>9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年1月</t>
    </r>
  </si>
  <si>
    <t>總計</t>
  </si>
  <si>
    <t>元</t>
  </si>
  <si>
    <t>平均</t>
  </si>
  <si>
    <t>超約附加費合計</t>
  </si>
  <si>
    <r>
      <t>9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年1月</t>
    </r>
  </si>
  <si>
    <r>
      <t>元智大學</t>
    </r>
    <r>
      <rPr>
        <sz val="22"/>
        <rFont val="Times New Roman"/>
        <family val="1"/>
      </rPr>
      <t>97</t>
    </r>
    <r>
      <rPr>
        <sz val="22"/>
        <rFont val="新細明體"/>
        <family val="1"/>
      </rPr>
      <t>年全校電費統計表</t>
    </r>
  </si>
  <si>
    <r>
      <t>9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年1月</t>
    </r>
  </si>
  <si>
    <r>
      <t>元智大學</t>
    </r>
    <r>
      <rPr>
        <sz val="22"/>
        <rFont val="Times New Roman"/>
        <family val="1"/>
      </rPr>
      <t>97</t>
    </r>
    <r>
      <rPr>
        <sz val="22"/>
        <rFont val="新細明體"/>
        <family val="1"/>
      </rPr>
      <t>年全校水費統計表</t>
    </r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</si>
</sst>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0.00000"/>
    <numFmt numFmtId="178" formatCode="0.000000"/>
    <numFmt numFmtId="179" formatCode="0.0000"/>
    <numFmt numFmtId="180" formatCode="0.000"/>
    <numFmt numFmtId="181" formatCode="0.00000_ "/>
    <numFmt numFmtId="182" formatCode="0.0000_ "/>
    <numFmt numFmtId="183" formatCode="0.000_ "/>
    <numFmt numFmtId="184" formatCode="0.00_ "/>
    <numFmt numFmtId="185" formatCode="0.0_ "/>
    <numFmt numFmtId="186" formatCode="0_ "/>
    <numFmt numFmtId="187" formatCode="0.00000000_ "/>
    <numFmt numFmtId="188" formatCode="0.0000000_ "/>
    <numFmt numFmtId="189" formatCode="0.000000_ "/>
    <numFmt numFmtId="190" formatCode="0.0%"/>
    <numFmt numFmtId="191" formatCode="0.000000E+00"/>
    <numFmt numFmtId="192" formatCode="0.00000E+00"/>
    <numFmt numFmtId="193" formatCode="0.0000E+00"/>
    <numFmt numFmtId="194" formatCode="0.000E+00"/>
    <numFmt numFmtId="195" formatCode="0.0E+00"/>
    <numFmt numFmtId="196" formatCode="0E+00"/>
    <numFmt numFmtId="197" formatCode="0.000%"/>
    <numFmt numFmtId="198" formatCode="m&quot;月&quot;d&quot;日&quot;"/>
  </numFmts>
  <fonts count="15">
    <font>
      <sz val="12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sz val="10"/>
      <name val="新細明體"/>
      <family val="1"/>
    </font>
    <font>
      <b/>
      <sz val="12"/>
      <name val="新細明體"/>
      <family val="1"/>
    </font>
    <font>
      <sz val="12"/>
      <name val="細明體"/>
      <family val="3"/>
    </font>
    <font>
      <sz val="14"/>
      <name val="新細明體"/>
      <family val="1"/>
    </font>
    <font>
      <sz val="14"/>
      <name val="Arial Narrow"/>
      <family val="2"/>
    </font>
    <font>
      <sz val="22"/>
      <name val="新細明體"/>
      <family val="1"/>
    </font>
    <font>
      <sz val="22"/>
      <name val="Times New Roman"/>
      <family val="1"/>
    </font>
    <font>
      <sz val="16"/>
      <name val="新細明體"/>
      <family val="1"/>
    </font>
    <font>
      <b/>
      <sz val="14"/>
      <name val="Arial Narrow"/>
      <family val="2"/>
    </font>
    <font>
      <sz val="12"/>
      <color indexed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3" xfId="0" applyBorder="1" applyAlignment="1">
      <alignment/>
    </xf>
    <xf numFmtId="0" fontId="6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3" xfId="0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3" fontId="7" fillId="0" borderId="1" xfId="0" applyNumberFormat="1" applyFont="1" applyBorder="1" applyAlignment="1">
      <alignment horizontal="right"/>
    </xf>
    <xf numFmtId="1" fontId="7" fillId="0" borderId="11" xfId="0" applyNumberFormat="1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6" xfId="0" applyFont="1" applyBorder="1" applyAlignment="1">
      <alignment horizontal="center"/>
    </xf>
    <xf numFmtId="17" fontId="0" fillId="0" borderId="2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3" fontId="11" fillId="0" borderId="1" xfId="0" applyNumberFormat="1" applyFont="1" applyBorder="1" applyAlignment="1">
      <alignment horizontal="right"/>
    </xf>
    <xf numFmtId="1" fontId="11" fillId="0" borderId="11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0" fillId="0" borderId="1" xfId="0" applyFont="1" applyBorder="1" applyAlignment="1">
      <alignment/>
    </xf>
    <xf numFmtId="1" fontId="10" fillId="0" borderId="1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6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86" fontId="0" fillId="0" borderId="4" xfId="0" applyNumberFormat="1" applyBorder="1" applyAlignment="1">
      <alignment/>
    </xf>
    <xf numFmtId="0" fontId="0" fillId="0" borderId="11" xfId="0" applyBorder="1" applyAlignment="1">
      <alignment horizontal="left"/>
    </xf>
    <xf numFmtId="186" fontId="0" fillId="0" borderId="0" xfId="0" applyNumberFormat="1" applyAlignment="1">
      <alignment/>
    </xf>
    <xf numFmtId="196" fontId="0" fillId="0" borderId="0" xfId="0" applyNumberFormat="1" applyAlignment="1">
      <alignment/>
    </xf>
    <xf numFmtId="9" fontId="0" fillId="0" borderId="0" xfId="18" applyAlignment="1">
      <alignment/>
    </xf>
    <xf numFmtId="190" fontId="0" fillId="0" borderId="0" xfId="18" applyNumberFormat="1" applyAlignment="1">
      <alignment/>
    </xf>
    <xf numFmtId="0" fontId="0" fillId="0" borderId="0" xfId="0" applyBorder="1" applyAlignment="1">
      <alignment horizontal="left"/>
    </xf>
    <xf numFmtId="0" fontId="4" fillId="0" borderId="4" xfId="0" applyFont="1" applyBorder="1" applyAlignment="1">
      <alignment/>
    </xf>
    <xf numFmtId="186" fontId="4" fillId="0" borderId="4" xfId="0" applyNumberFormat="1" applyFont="1" applyBorder="1" applyAlignment="1">
      <alignment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7" fontId="0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186" fontId="4" fillId="0" borderId="1" xfId="0" applyNumberFormat="1" applyFont="1" applyBorder="1" applyAlignment="1">
      <alignment/>
    </xf>
    <xf numFmtId="0" fontId="12" fillId="0" borderId="1" xfId="0" applyFont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73"/>
  <sheetViews>
    <sheetView tabSelected="1" workbookViewId="0" topLeftCell="AA1">
      <pane xSplit="11520" topLeftCell="EM27" activePane="topLeft" state="split"/>
      <selection pane="topLeft" activeCell="G18" sqref="G18"/>
      <selection pane="topRight" activeCell="EM42" sqref="EM42"/>
    </sheetView>
  </sheetViews>
  <sheetFormatPr defaultColWidth="9.00390625" defaultRowHeight="16.5"/>
  <cols>
    <col min="2" max="2" width="13.25390625" style="0" customWidth="1"/>
    <col min="3" max="3" width="14.125" style="0" customWidth="1"/>
    <col min="4" max="4" width="10.625" style="0" customWidth="1"/>
    <col min="5" max="5" width="11.125" style="0" customWidth="1"/>
    <col min="6" max="6" width="15.875" style="0" customWidth="1"/>
    <col min="7" max="7" width="17.25390625" style="1" customWidth="1"/>
    <col min="8" max="8" width="3.125" style="0" customWidth="1"/>
    <col min="9" max="9" width="4.75390625" style="0" customWidth="1"/>
    <col min="12" max="12" width="12.75390625" style="0" customWidth="1"/>
    <col min="13" max="13" width="9.75390625" style="0" customWidth="1"/>
    <col min="14" max="14" width="13.75390625" style="0" customWidth="1"/>
    <col min="15" max="15" width="15.375" style="0" customWidth="1"/>
    <col min="16" max="16" width="14.125" style="0" customWidth="1"/>
    <col min="17" max="17" width="3.375" style="0" customWidth="1"/>
    <col min="18" max="18" width="10.375" style="0" customWidth="1"/>
    <col min="19" max="19" width="11.875" style="0" customWidth="1"/>
    <col min="20" max="20" width="13.75390625" style="0" customWidth="1"/>
    <col min="21" max="21" width="13.625" style="0" customWidth="1"/>
    <col min="22" max="22" width="0.12890625" style="0" customWidth="1"/>
    <col min="23" max="23" width="15.00390625" style="0" customWidth="1"/>
    <col min="24" max="24" width="14.75390625" style="0" customWidth="1"/>
    <col min="25" max="25" width="5.50390625" style="0" customWidth="1"/>
    <col min="27" max="27" width="10.75390625" style="0" customWidth="1"/>
    <col min="28" max="28" width="14.375" style="0" customWidth="1"/>
    <col min="29" max="29" width="10.50390625" style="0" customWidth="1"/>
    <col min="30" max="30" width="9.625" style="0" customWidth="1"/>
    <col min="31" max="31" width="14.125" style="0" customWidth="1"/>
    <col min="32" max="32" width="14.625" style="0" customWidth="1"/>
    <col min="33" max="33" width="4.25390625" style="0" customWidth="1"/>
    <col min="34" max="34" width="9.625" style="0" customWidth="1"/>
    <col min="35" max="35" width="9.875" style="0" customWidth="1"/>
    <col min="36" max="36" width="13.50390625" style="0" customWidth="1"/>
    <col min="37" max="37" width="11.75390625" style="0" customWidth="1"/>
    <col min="38" max="38" width="10.75390625" style="0" customWidth="1"/>
    <col min="39" max="39" width="14.875" style="0" customWidth="1"/>
    <col min="40" max="40" width="15.00390625" style="0" customWidth="1"/>
    <col min="41" max="41" width="10.75390625" style="0" customWidth="1"/>
    <col min="42" max="42" width="10.25390625" style="0" customWidth="1"/>
    <col min="43" max="43" width="2.75390625" style="0" customWidth="1"/>
    <col min="46" max="46" width="9.50390625" style="0" customWidth="1"/>
    <col min="47" max="47" width="9.625" style="0" customWidth="1"/>
    <col min="48" max="48" width="10.50390625" style="0" customWidth="1"/>
    <col min="49" max="49" width="2.625" style="0" customWidth="1"/>
    <col min="52" max="52" width="10.375" style="0" customWidth="1"/>
    <col min="53" max="53" width="11.00390625" style="0" customWidth="1"/>
    <col min="54" max="54" width="13.50390625" style="0" customWidth="1"/>
    <col min="55" max="55" width="2.875" style="0" customWidth="1"/>
    <col min="58" max="58" width="10.25390625" style="0" customWidth="1"/>
    <col min="59" max="60" width="10.50390625" style="0" customWidth="1"/>
    <col min="61" max="61" width="3.75390625" style="0" customWidth="1"/>
    <col min="64" max="65" width="10.00390625" style="0" customWidth="1"/>
    <col min="66" max="66" width="11.00390625" style="0" customWidth="1"/>
    <col min="68" max="68" width="10.875" style="0" customWidth="1"/>
    <col min="69" max="69" width="16.375" style="0" customWidth="1"/>
    <col min="70" max="70" width="11.75390625" style="0" customWidth="1"/>
    <col min="71" max="71" width="18.125" style="0" customWidth="1"/>
    <col min="72" max="73" width="4.125" style="0" customWidth="1"/>
    <col min="74" max="75" width="17.25390625" style="0" customWidth="1"/>
    <col min="76" max="76" width="19.125" style="0" customWidth="1"/>
    <col min="77" max="77" width="16.125" style="0" customWidth="1"/>
    <col min="78" max="78" width="16.50390625" style="0" customWidth="1"/>
    <col min="79" max="79" width="25.125" style="0" customWidth="1"/>
    <col min="80" max="80" width="3.625" style="0" customWidth="1"/>
    <col min="81" max="81" width="15.375" style="0" customWidth="1"/>
    <col min="82" max="82" width="17.375" style="0" customWidth="1"/>
    <col min="83" max="83" width="19.50390625" style="0" customWidth="1"/>
    <col min="84" max="84" width="16.75390625" style="0" customWidth="1"/>
    <col min="85" max="85" width="17.50390625" style="0" customWidth="1"/>
    <col min="86" max="86" width="20.25390625" style="0" customWidth="1"/>
    <col min="87" max="87" width="11.875" style="0" customWidth="1"/>
    <col min="88" max="88" width="14.625" style="0" customWidth="1"/>
    <col min="89" max="89" width="14.125" style="0" customWidth="1"/>
    <col min="90" max="90" width="15.625" style="0" customWidth="1"/>
    <col min="91" max="91" width="14.25390625" style="0" customWidth="1"/>
    <col min="92" max="92" width="14.125" style="0" customWidth="1"/>
    <col min="93" max="93" width="13.625" style="0" customWidth="1"/>
    <col min="94" max="94" width="15.25390625" style="0" customWidth="1"/>
    <col min="95" max="95" width="2.50390625" style="0" customWidth="1"/>
    <col min="96" max="96" width="10.375" style="0" customWidth="1"/>
    <col min="97" max="97" width="19.125" style="0" customWidth="1"/>
    <col min="98" max="98" width="16.75390625" style="0" customWidth="1"/>
    <col min="99" max="99" width="13.875" style="0" customWidth="1"/>
    <col min="100" max="100" width="14.50390625" style="0" customWidth="1"/>
    <col min="101" max="101" width="15.375" style="0" customWidth="1"/>
    <col min="102" max="102" width="20.25390625" style="0" customWidth="1"/>
    <col min="104" max="104" width="10.50390625" style="1" customWidth="1"/>
    <col min="105" max="105" width="13.625" style="0" customWidth="1"/>
    <col min="106" max="106" width="21.625" style="0" customWidth="1"/>
    <col min="107" max="107" width="16.625" style="0" customWidth="1"/>
    <col min="108" max="108" width="12.00390625" style="0" customWidth="1"/>
    <col min="109" max="109" width="18.125" style="0" customWidth="1"/>
    <col min="110" max="110" width="13.75390625" style="0" customWidth="1"/>
    <col min="111" max="111" width="10.75390625" style="0" customWidth="1"/>
    <col min="112" max="112" width="8.875" style="0" customWidth="1"/>
    <col min="113" max="113" width="8.375" style="0" customWidth="1"/>
    <col min="114" max="114" width="11.25390625" style="0" customWidth="1"/>
    <col min="115" max="115" width="12.625" style="0" customWidth="1"/>
    <col min="118" max="118" width="13.125" style="0" customWidth="1"/>
    <col min="119" max="119" width="17.00390625" style="0" customWidth="1"/>
    <col min="120" max="120" width="17.125" style="0" customWidth="1"/>
    <col min="122" max="122" width="12.125" style="0" customWidth="1"/>
    <col min="123" max="123" width="15.25390625" style="0" customWidth="1"/>
    <col min="124" max="124" width="9.625" style="0" customWidth="1"/>
    <col min="125" max="125" width="12.625" style="0" customWidth="1"/>
    <col min="126" max="126" width="13.25390625" style="0" customWidth="1"/>
    <col min="127" max="127" width="15.125" style="0" customWidth="1"/>
    <col min="128" max="128" width="3.875" style="0" customWidth="1"/>
    <col min="129" max="129" width="9.375" style="0" customWidth="1"/>
    <col min="130" max="130" width="10.375" style="0" customWidth="1"/>
    <col min="131" max="131" width="13.25390625" style="0" customWidth="1"/>
    <col min="132" max="132" width="10.625" style="0" customWidth="1"/>
    <col min="133" max="133" width="9.875" style="0" customWidth="1"/>
    <col min="134" max="134" width="17.75390625" style="0" customWidth="1"/>
    <col min="135" max="135" width="14.625" style="0" customWidth="1"/>
    <col min="136" max="136" width="11.875" style="0" customWidth="1"/>
    <col min="138" max="138" width="11.00390625" style="0" customWidth="1"/>
    <col min="139" max="139" width="14.25390625" style="0" customWidth="1"/>
    <col min="140" max="140" width="9.25390625" style="0" customWidth="1"/>
    <col min="141" max="141" width="11.25390625" style="0" customWidth="1"/>
    <col min="142" max="142" width="14.625" style="0" customWidth="1"/>
    <col min="143" max="143" width="16.00390625" style="0" customWidth="1"/>
    <col min="148" max="148" width="12.375" style="0" customWidth="1"/>
    <col min="151" max="151" width="13.75390625" style="0" customWidth="1"/>
    <col min="152" max="152" width="14.50390625" style="0" customWidth="1"/>
    <col min="154" max="154" width="15.875" style="0" customWidth="1"/>
    <col min="155" max="155" width="13.125" style="0" customWidth="1"/>
    <col min="156" max="156" width="13.875" style="0" customWidth="1"/>
    <col min="161" max="161" width="12.25390625" style="0" customWidth="1"/>
  </cols>
  <sheetData>
    <row r="1" spans="1:103" ht="30">
      <c r="A1" s="10"/>
      <c r="B1" s="41" t="s">
        <v>3</v>
      </c>
      <c r="C1" s="38" t="s">
        <v>16</v>
      </c>
      <c r="D1" s="8"/>
      <c r="E1" s="8"/>
      <c r="F1" s="8"/>
      <c r="G1" s="8"/>
      <c r="J1" s="8"/>
      <c r="K1" s="41" t="s">
        <v>3</v>
      </c>
      <c r="L1" s="38" t="s">
        <v>26</v>
      </c>
      <c r="M1" s="8"/>
      <c r="N1" s="8"/>
      <c r="O1" s="8"/>
      <c r="P1" s="8"/>
      <c r="R1" s="8"/>
      <c r="S1" s="41" t="s">
        <v>3</v>
      </c>
      <c r="T1" s="38" t="s">
        <v>35</v>
      </c>
      <c r="U1" s="8"/>
      <c r="V1" s="8"/>
      <c r="W1" s="8"/>
      <c r="X1" s="8"/>
      <c r="Z1" s="8"/>
      <c r="AA1" s="41" t="s">
        <v>15</v>
      </c>
      <c r="AB1" s="38" t="s">
        <v>39</v>
      </c>
      <c r="AC1" s="8"/>
      <c r="AD1" s="8"/>
      <c r="AE1" s="8"/>
      <c r="AF1" s="8"/>
      <c r="AH1" s="8"/>
      <c r="AI1" s="41" t="s">
        <v>15</v>
      </c>
      <c r="AJ1" s="38" t="s">
        <v>55</v>
      </c>
      <c r="AK1" s="8"/>
      <c r="AL1" s="8"/>
      <c r="AM1" s="8"/>
      <c r="AN1" s="8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</row>
    <row r="2" spans="1:103" ht="24.75" customHeight="1">
      <c r="A2" s="12" t="s">
        <v>3</v>
      </c>
      <c r="B2" s="14"/>
      <c r="C2" s="17" t="s">
        <v>5</v>
      </c>
      <c r="D2" s="21" t="s">
        <v>6</v>
      </c>
      <c r="E2" s="17"/>
      <c r="F2" s="17"/>
      <c r="G2" s="23"/>
      <c r="J2" s="12" t="s">
        <v>3</v>
      </c>
      <c r="K2" s="14"/>
      <c r="L2" s="17" t="s">
        <v>5</v>
      </c>
      <c r="M2" s="21" t="s">
        <v>6</v>
      </c>
      <c r="N2" s="17"/>
      <c r="O2" s="23"/>
      <c r="P2" s="2"/>
      <c r="R2" s="12" t="s">
        <v>3</v>
      </c>
      <c r="S2" s="14"/>
      <c r="T2" s="17" t="s">
        <v>5</v>
      </c>
      <c r="U2" s="21" t="s">
        <v>6</v>
      </c>
      <c r="V2" s="17"/>
      <c r="W2" s="23"/>
      <c r="X2" s="2"/>
      <c r="Z2" s="12" t="s">
        <v>15</v>
      </c>
      <c r="AA2" s="14"/>
      <c r="AB2" s="17" t="s">
        <v>40</v>
      </c>
      <c r="AC2" s="21" t="s">
        <v>41</v>
      </c>
      <c r="AD2" s="17"/>
      <c r="AE2" s="23"/>
      <c r="AF2" s="2"/>
      <c r="AH2" s="12" t="s">
        <v>15</v>
      </c>
      <c r="AI2" s="14"/>
      <c r="AJ2" s="17" t="s">
        <v>40</v>
      </c>
      <c r="AK2" s="21" t="s">
        <v>41</v>
      </c>
      <c r="AL2" s="17"/>
      <c r="AM2" s="23"/>
      <c r="AN2" s="2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</row>
    <row r="3" spans="1:161" s="1" customFormat="1" ht="24.75" customHeight="1">
      <c r="A3" s="39" t="s">
        <v>11</v>
      </c>
      <c r="B3" s="3" t="s">
        <v>7</v>
      </c>
      <c r="C3" s="3" t="s">
        <v>8</v>
      </c>
      <c r="D3" s="2" t="s">
        <v>0</v>
      </c>
      <c r="E3" s="3" t="s">
        <v>12</v>
      </c>
      <c r="F3" s="22" t="s">
        <v>9</v>
      </c>
      <c r="G3" s="22" t="s">
        <v>10</v>
      </c>
      <c r="J3" s="39" t="s">
        <v>11</v>
      </c>
      <c r="K3" s="3" t="s">
        <v>7</v>
      </c>
      <c r="L3" s="3" t="s">
        <v>8</v>
      </c>
      <c r="M3" s="2" t="s">
        <v>0</v>
      </c>
      <c r="N3" s="3" t="s">
        <v>12</v>
      </c>
      <c r="O3" s="22" t="s">
        <v>9</v>
      </c>
      <c r="P3" s="52" t="s">
        <v>10</v>
      </c>
      <c r="R3" s="39" t="s">
        <v>11</v>
      </c>
      <c r="S3" s="3" t="s">
        <v>7</v>
      </c>
      <c r="T3" s="3" t="s">
        <v>8</v>
      </c>
      <c r="U3" s="2" t="s">
        <v>0</v>
      </c>
      <c r="V3" s="3" t="s">
        <v>12</v>
      </c>
      <c r="W3" s="22" t="s">
        <v>9</v>
      </c>
      <c r="X3" s="52" t="s">
        <v>10</v>
      </c>
      <c r="Z3" s="39" t="s">
        <v>42</v>
      </c>
      <c r="AA3" s="3" t="s">
        <v>43</v>
      </c>
      <c r="AB3" s="3" t="s">
        <v>44</v>
      </c>
      <c r="AC3" s="2" t="s">
        <v>45</v>
      </c>
      <c r="AD3" s="3" t="s">
        <v>46</v>
      </c>
      <c r="AE3" s="22" t="s">
        <v>47</v>
      </c>
      <c r="AF3" s="52" t="s">
        <v>48</v>
      </c>
      <c r="AH3" s="39" t="s">
        <v>42</v>
      </c>
      <c r="AI3" s="3" t="s">
        <v>43</v>
      </c>
      <c r="AJ3" s="3" t="s">
        <v>44</v>
      </c>
      <c r="AK3" s="2" t="s">
        <v>45</v>
      </c>
      <c r="AL3" s="3" t="s">
        <v>46</v>
      </c>
      <c r="AM3" s="22" t="s">
        <v>47</v>
      </c>
      <c r="AN3" s="52" t="s">
        <v>48</v>
      </c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</row>
    <row r="4" spans="1:161" s="1" customFormat="1" ht="19.5">
      <c r="A4" s="40" t="s">
        <v>17</v>
      </c>
      <c r="B4" s="33">
        <v>2207878</v>
      </c>
      <c r="C4" s="34">
        <v>3000</v>
      </c>
      <c r="D4" s="33">
        <v>2424</v>
      </c>
      <c r="E4" s="33">
        <v>1772697</v>
      </c>
      <c r="F4" s="3">
        <v>0</v>
      </c>
      <c r="G4" s="18">
        <v>0</v>
      </c>
      <c r="J4" s="40" t="s">
        <v>24</v>
      </c>
      <c r="K4" s="33">
        <v>2081428</v>
      </c>
      <c r="L4" s="34">
        <v>3400</v>
      </c>
      <c r="M4" s="33">
        <v>2428</v>
      </c>
      <c r="N4" s="33">
        <v>1565150</v>
      </c>
      <c r="O4" s="3">
        <v>0</v>
      </c>
      <c r="P4" s="18">
        <v>0</v>
      </c>
      <c r="R4" s="40" t="s">
        <v>33</v>
      </c>
      <c r="S4" s="33">
        <v>2081428</v>
      </c>
      <c r="T4" s="34">
        <v>3400</v>
      </c>
      <c r="U4" s="33">
        <v>2428</v>
      </c>
      <c r="V4" s="33">
        <v>1565150</v>
      </c>
      <c r="W4" s="3">
        <v>0</v>
      </c>
      <c r="X4" s="18">
        <v>0</v>
      </c>
      <c r="Z4" s="40" t="s">
        <v>49</v>
      </c>
      <c r="AA4" s="33">
        <v>2950282</v>
      </c>
      <c r="AB4" s="3">
        <v>3900</v>
      </c>
      <c r="AC4" s="33">
        <v>3000</v>
      </c>
      <c r="AD4" s="33">
        <v>2371920</v>
      </c>
      <c r="AE4" s="3">
        <v>0</v>
      </c>
      <c r="AF4" s="18">
        <v>0</v>
      </c>
      <c r="AH4" s="40" t="s">
        <v>54</v>
      </c>
      <c r="AI4" s="33">
        <v>3025205</v>
      </c>
      <c r="AJ4" s="3">
        <v>3900</v>
      </c>
      <c r="AK4" s="33">
        <v>3176</v>
      </c>
      <c r="AL4" s="33">
        <v>2453456</v>
      </c>
      <c r="AM4" s="3">
        <v>0</v>
      </c>
      <c r="AN4" s="18">
        <v>0</v>
      </c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</row>
    <row r="5" spans="1:161" s="1" customFormat="1" ht="19.5">
      <c r="A5" s="36">
        <v>2</v>
      </c>
      <c r="B5" s="33">
        <v>1603260</v>
      </c>
      <c r="C5" s="34">
        <v>3000</v>
      </c>
      <c r="D5" s="33">
        <v>2288</v>
      </c>
      <c r="E5" s="33">
        <v>1131948</v>
      </c>
      <c r="F5" s="3">
        <v>0</v>
      </c>
      <c r="G5" s="18">
        <v>0</v>
      </c>
      <c r="J5" s="36">
        <v>2</v>
      </c>
      <c r="K5" s="33">
        <v>1428793</v>
      </c>
      <c r="L5" s="34">
        <v>3400</v>
      </c>
      <c r="M5" s="33">
        <v>2136</v>
      </c>
      <c r="N5" s="33">
        <v>900980</v>
      </c>
      <c r="O5" s="3">
        <v>0</v>
      </c>
      <c r="P5" s="18">
        <v>0</v>
      </c>
      <c r="R5" s="36">
        <v>2</v>
      </c>
      <c r="S5" s="33">
        <v>1428793</v>
      </c>
      <c r="T5" s="34">
        <v>3400</v>
      </c>
      <c r="U5" s="33">
        <v>2904</v>
      </c>
      <c r="V5" s="33">
        <v>1148211</v>
      </c>
      <c r="W5" s="3">
        <v>0</v>
      </c>
      <c r="X5" s="18">
        <v>0</v>
      </c>
      <c r="Z5" s="36">
        <v>2</v>
      </c>
      <c r="AA5" s="33">
        <v>1918641</v>
      </c>
      <c r="AB5" s="3">
        <v>3900</v>
      </c>
      <c r="AC5" s="33">
        <v>2268</v>
      </c>
      <c r="AD5" s="33">
        <v>1320972</v>
      </c>
      <c r="AE5" s="3">
        <v>0</v>
      </c>
      <c r="AF5" s="18">
        <v>0</v>
      </c>
      <c r="AH5" s="36">
        <v>2</v>
      </c>
      <c r="AI5" s="33">
        <v>1952934</v>
      </c>
      <c r="AJ5" s="3">
        <v>3900</v>
      </c>
      <c r="AK5" s="33">
        <v>2816</v>
      </c>
      <c r="AL5" s="33">
        <v>1356216</v>
      </c>
      <c r="AM5" s="3">
        <v>0</v>
      </c>
      <c r="AN5" s="18">
        <v>0</v>
      </c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</row>
    <row r="6" spans="1:161" s="1" customFormat="1" ht="16.5">
      <c r="A6" s="36">
        <v>3</v>
      </c>
      <c r="B6" s="33">
        <v>1679523</v>
      </c>
      <c r="C6" s="34">
        <v>3000</v>
      </c>
      <c r="D6" s="33">
        <v>2480</v>
      </c>
      <c r="E6" s="33">
        <v>1209608</v>
      </c>
      <c r="F6" s="3">
        <v>0</v>
      </c>
      <c r="G6" s="33">
        <v>0</v>
      </c>
      <c r="J6" s="36">
        <v>3</v>
      </c>
      <c r="K6" s="33">
        <v>2409027</v>
      </c>
      <c r="L6" s="34">
        <v>3400</v>
      </c>
      <c r="M6" s="33">
        <v>2784</v>
      </c>
      <c r="N6" s="33">
        <v>1900805</v>
      </c>
      <c r="O6" s="3">
        <v>0</v>
      </c>
      <c r="P6" s="33">
        <v>0</v>
      </c>
      <c r="R6" s="36">
        <v>3</v>
      </c>
      <c r="S6" s="33">
        <v>2685662</v>
      </c>
      <c r="T6" s="34">
        <v>3400</v>
      </c>
      <c r="U6" s="33">
        <v>2848</v>
      </c>
      <c r="V6" s="33">
        <v>2188478</v>
      </c>
      <c r="W6" s="3">
        <v>0</v>
      </c>
      <c r="X6" s="33">
        <v>0</v>
      </c>
      <c r="Z6" s="36">
        <v>3</v>
      </c>
      <c r="AA6" s="33">
        <v>2991579</v>
      </c>
      <c r="AB6" s="3">
        <v>3900</v>
      </c>
      <c r="AC6" s="33">
        <v>3188</v>
      </c>
      <c r="AD6" s="33">
        <v>2414232</v>
      </c>
      <c r="AE6" s="3">
        <v>0</v>
      </c>
      <c r="AF6" s="33">
        <v>0</v>
      </c>
      <c r="AH6" s="36">
        <v>3</v>
      </c>
      <c r="AI6" s="33">
        <v>3077178</v>
      </c>
      <c r="AJ6" s="3">
        <v>3900</v>
      </c>
      <c r="AK6" s="33">
        <v>3272</v>
      </c>
      <c r="AL6" s="33">
        <v>3077178</v>
      </c>
      <c r="AM6" s="3">
        <v>0</v>
      </c>
      <c r="AN6" s="33">
        <v>0</v>
      </c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</row>
    <row r="7" spans="1:161" s="1" customFormat="1" ht="16.5">
      <c r="A7" s="36">
        <v>4</v>
      </c>
      <c r="B7" s="33">
        <v>2296658</v>
      </c>
      <c r="C7" s="34">
        <v>3000</v>
      </c>
      <c r="D7" s="33">
        <v>2816</v>
      </c>
      <c r="E7" s="33">
        <v>1838056</v>
      </c>
      <c r="F7" s="3">
        <v>0</v>
      </c>
      <c r="G7" s="33">
        <v>0</v>
      </c>
      <c r="J7" s="36">
        <v>4</v>
      </c>
      <c r="K7" s="33">
        <v>2358657</v>
      </c>
      <c r="L7" s="34">
        <v>3400</v>
      </c>
      <c r="M7" s="33">
        <v>3212</v>
      </c>
      <c r="N7" s="33">
        <v>1849196</v>
      </c>
      <c r="O7" s="3">
        <v>0</v>
      </c>
      <c r="P7" s="33">
        <v>0</v>
      </c>
      <c r="R7" s="73">
        <v>4</v>
      </c>
      <c r="S7" s="74">
        <v>2927159</v>
      </c>
      <c r="T7" s="75">
        <v>3400</v>
      </c>
      <c r="U7" s="74">
        <v>4232</v>
      </c>
      <c r="V7" s="74">
        <v>2064048</v>
      </c>
      <c r="W7" s="70">
        <f>U7-T7</f>
        <v>832</v>
      </c>
      <c r="X7" s="74">
        <v>359836</v>
      </c>
      <c r="Z7" s="36">
        <v>4</v>
      </c>
      <c r="AA7" s="33">
        <v>2996381</v>
      </c>
      <c r="AB7" s="3">
        <v>3900</v>
      </c>
      <c r="AC7" s="33">
        <v>3700</v>
      </c>
      <c r="AD7" s="33">
        <v>2419152</v>
      </c>
      <c r="AE7" s="3">
        <v>0</v>
      </c>
      <c r="AF7" s="33">
        <v>0</v>
      </c>
      <c r="AH7" s="73">
        <v>4</v>
      </c>
      <c r="AI7" s="74">
        <v>3673794</v>
      </c>
      <c r="AJ7" s="70">
        <v>3900</v>
      </c>
      <c r="AK7" s="74">
        <v>4512</v>
      </c>
      <c r="AL7" s="74">
        <v>2882128</v>
      </c>
      <c r="AM7" s="70">
        <f>AK7-AJ7</f>
        <v>612</v>
      </c>
      <c r="AN7" s="74">
        <v>201114</v>
      </c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</row>
    <row r="8" spans="1:161" s="1" customFormat="1" ht="16.5">
      <c r="A8" s="5">
        <v>5</v>
      </c>
      <c r="B8" s="3">
        <v>2400736</v>
      </c>
      <c r="C8" s="3">
        <v>3400</v>
      </c>
      <c r="D8" s="3">
        <v>3716</v>
      </c>
      <c r="E8" s="3">
        <v>1874994</v>
      </c>
      <c r="F8" s="3">
        <v>0</v>
      </c>
      <c r="G8" s="3">
        <v>0</v>
      </c>
      <c r="J8" s="69">
        <v>5</v>
      </c>
      <c r="K8" s="70">
        <v>3366523</v>
      </c>
      <c r="L8" s="70">
        <v>3400</v>
      </c>
      <c r="M8" s="70">
        <v>4176</v>
      </c>
      <c r="N8" s="70">
        <v>2541890</v>
      </c>
      <c r="O8" s="70">
        <v>0</v>
      </c>
      <c r="P8" s="70">
        <v>331797</v>
      </c>
      <c r="R8" s="69">
        <v>5</v>
      </c>
      <c r="S8" s="70">
        <v>3586518</v>
      </c>
      <c r="T8" s="70">
        <v>3400</v>
      </c>
      <c r="U8" s="70">
        <v>4520</v>
      </c>
      <c r="V8" s="70">
        <v>2595680</v>
      </c>
      <c r="W8" s="70">
        <f>U8-T8</f>
        <v>1120</v>
      </c>
      <c r="X8" s="70">
        <v>504038</v>
      </c>
      <c r="Z8" s="69">
        <v>5</v>
      </c>
      <c r="AA8" s="70">
        <v>4739026</v>
      </c>
      <c r="AB8" s="70">
        <v>3900</v>
      </c>
      <c r="AC8" s="70">
        <v>5328</v>
      </c>
      <c r="AD8" s="70">
        <v>3545208</v>
      </c>
      <c r="AE8" s="70">
        <f>AC8-AB8</f>
        <v>1428</v>
      </c>
      <c r="AF8" s="70">
        <v>649909</v>
      </c>
      <c r="AH8" s="69">
        <v>5</v>
      </c>
      <c r="AI8" s="70">
        <v>4198867</v>
      </c>
      <c r="AJ8" s="70">
        <v>4800</v>
      </c>
      <c r="AK8" s="70">
        <v>5424</v>
      </c>
      <c r="AL8" s="70">
        <v>3262960</v>
      </c>
      <c r="AM8" s="70">
        <f>AK8-AJ8</f>
        <v>624</v>
      </c>
      <c r="AN8" s="70">
        <v>232324</v>
      </c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</row>
    <row r="9" spans="1:161" s="1" customFormat="1" ht="16.5">
      <c r="A9" s="69">
        <v>6</v>
      </c>
      <c r="B9" s="70">
        <v>2854993</v>
      </c>
      <c r="C9" s="70">
        <v>3400</v>
      </c>
      <c r="D9" s="70">
        <v>3808</v>
      </c>
      <c r="E9" s="70">
        <v>2206570</v>
      </c>
      <c r="F9" s="70">
        <f>D9-C9</f>
        <v>408</v>
      </c>
      <c r="G9" s="70">
        <v>147540</v>
      </c>
      <c r="J9" s="69">
        <v>6</v>
      </c>
      <c r="K9" s="70">
        <v>3963876</v>
      </c>
      <c r="L9" s="70">
        <v>3400</v>
      </c>
      <c r="M9" s="70">
        <v>4068</v>
      </c>
      <c r="N9" s="70">
        <v>2939184</v>
      </c>
      <c r="O9" s="70">
        <v>0</v>
      </c>
      <c r="P9" s="70">
        <v>365780</v>
      </c>
      <c r="R9" s="69">
        <v>6</v>
      </c>
      <c r="S9" s="70">
        <v>4963762</v>
      </c>
      <c r="T9" s="70">
        <v>3400</v>
      </c>
      <c r="U9" s="70">
        <v>4528</v>
      </c>
      <c r="V9" s="70">
        <v>3671950</v>
      </c>
      <c r="W9" s="70">
        <f>U9-T9</f>
        <v>1128</v>
      </c>
      <c r="X9" s="70">
        <v>663378</v>
      </c>
      <c r="Z9" s="69">
        <v>6</v>
      </c>
      <c r="AA9" s="70">
        <v>5256859</v>
      </c>
      <c r="AB9" s="70">
        <v>3900</v>
      </c>
      <c r="AC9" s="70">
        <v>5184</v>
      </c>
      <c r="AD9" s="70">
        <v>3756186</v>
      </c>
      <c r="AE9" s="70">
        <f>AC9-AB9</f>
        <v>1284</v>
      </c>
      <c r="AF9" s="70">
        <v>761017</v>
      </c>
      <c r="AH9" s="69">
        <v>6</v>
      </c>
      <c r="AI9" s="70">
        <v>5650478</v>
      </c>
      <c r="AJ9" s="70">
        <v>4800</v>
      </c>
      <c r="AK9" s="70">
        <v>5432</v>
      </c>
      <c r="AL9" s="70">
        <v>3756186</v>
      </c>
      <c r="AM9" s="70">
        <f>AK9-AJ9</f>
        <v>632</v>
      </c>
      <c r="AN9" s="70">
        <v>308588</v>
      </c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</row>
    <row r="10" spans="1:161" s="1" customFormat="1" ht="16.5">
      <c r="A10" s="69">
        <v>7</v>
      </c>
      <c r="B10" s="70">
        <v>3350425</v>
      </c>
      <c r="C10" s="70">
        <v>3400</v>
      </c>
      <c r="D10" s="70">
        <v>3784</v>
      </c>
      <c r="E10" s="70">
        <v>2518538</v>
      </c>
      <c r="F10" s="70">
        <f>D10-C10</f>
        <v>384</v>
      </c>
      <c r="G10" s="70">
        <v>175424</v>
      </c>
      <c r="J10" s="5">
        <v>7</v>
      </c>
      <c r="K10" s="3">
        <v>2755207</v>
      </c>
      <c r="L10" s="3">
        <v>3400</v>
      </c>
      <c r="M10" s="3">
        <v>3348</v>
      </c>
      <c r="N10" s="3">
        <v>2067063</v>
      </c>
      <c r="O10" s="3">
        <v>0</v>
      </c>
      <c r="P10" s="3">
        <v>0</v>
      </c>
      <c r="R10" s="69">
        <v>7</v>
      </c>
      <c r="S10" s="70">
        <v>3329348</v>
      </c>
      <c r="T10" s="70">
        <v>3900</v>
      </c>
      <c r="U10" s="70">
        <v>3988</v>
      </c>
      <c r="V10" s="70">
        <v>2513788</v>
      </c>
      <c r="W10" s="70">
        <f>U10-T10</f>
        <v>88</v>
      </c>
      <c r="X10" s="70">
        <v>53068</v>
      </c>
      <c r="Z10" s="69">
        <v>7</v>
      </c>
      <c r="AA10" s="70">
        <v>4633128</v>
      </c>
      <c r="AB10" s="70">
        <v>3900</v>
      </c>
      <c r="AC10" s="70">
        <v>4744</v>
      </c>
      <c r="AD10" s="70">
        <v>3390840</v>
      </c>
      <c r="AE10" s="70">
        <f>AC10-AB10</f>
        <v>844</v>
      </c>
      <c r="AF10" s="70">
        <v>478951</v>
      </c>
      <c r="AH10" s="77">
        <v>7</v>
      </c>
      <c r="AI10" s="78">
        <v>4463756</v>
      </c>
      <c r="AJ10" s="78">
        <v>4800</v>
      </c>
      <c r="AK10" s="78">
        <v>4384</v>
      </c>
      <c r="AL10" s="78">
        <v>3500240</v>
      </c>
      <c r="AM10" s="78">
        <v>0</v>
      </c>
      <c r="AN10" s="78">
        <v>0</v>
      </c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</row>
    <row r="11" spans="1:161" s="1" customFormat="1" ht="16.5">
      <c r="A11" s="5">
        <v>8</v>
      </c>
      <c r="B11" s="3">
        <v>2773068</v>
      </c>
      <c r="C11" s="3">
        <v>3400</v>
      </c>
      <c r="D11" s="3">
        <v>3172</v>
      </c>
      <c r="E11" s="3">
        <v>2085391</v>
      </c>
      <c r="F11" s="3">
        <v>0</v>
      </c>
      <c r="G11" s="3">
        <v>0</v>
      </c>
      <c r="J11" s="5">
        <v>8</v>
      </c>
      <c r="K11" s="3">
        <v>2936840</v>
      </c>
      <c r="L11" s="3">
        <v>3400</v>
      </c>
      <c r="M11" s="3">
        <v>3168</v>
      </c>
      <c r="N11" s="3">
        <v>2253449</v>
      </c>
      <c r="O11" s="3">
        <v>0</v>
      </c>
      <c r="P11" s="3">
        <v>0</v>
      </c>
      <c r="R11" s="5">
        <v>8</v>
      </c>
      <c r="S11" s="3">
        <v>3808941</v>
      </c>
      <c r="T11" s="3">
        <v>3900</v>
      </c>
      <c r="U11" s="3">
        <v>3848</v>
      </c>
      <c r="V11" s="3">
        <v>3042596</v>
      </c>
      <c r="W11" s="3">
        <v>0</v>
      </c>
      <c r="X11" s="3">
        <v>0</v>
      </c>
      <c r="Z11" s="5">
        <v>8</v>
      </c>
      <c r="AA11" s="3">
        <v>3597887</v>
      </c>
      <c r="AB11" s="3">
        <v>3900</v>
      </c>
      <c r="AC11" s="3">
        <v>3688</v>
      </c>
      <c r="AD11" s="3">
        <v>2814320</v>
      </c>
      <c r="AE11" s="3">
        <v>0</v>
      </c>
      <c r="AF11" s="3">
        <v>0</v>
      </c>
      <c r="AH11" s="5">
        <v>8</v>
      </c>
      <c r="AI11" s="3">
        <v>4411780</v>
      </c>
      <c r="AJ11" s="3">
        <v>4800</v>
      </c>
      <c r="AK11" s="3">
        <v>4096</v>
      </c>
      <c r="AL11" s="3">
        <v>3673000</v>
      </c>
      <c r="AM11" s="3">
        <v>0</v>
      </c>
      <c r="AN11" s="3">
        <v>0</v>
      </c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</row>
    <row r="12" spans="1:161" s="1" customFormat="1" ht="16.5">
      <c r="A12" s="12">
        <v>9</v>
      </c>
      <c r="B12" s="4">
        <v>2548878</v>
      </c>
      <c r="C12" s="3">
        <v>3400</v>
      </c>
      <c r="D12" s="3">
        <v>2932</v>
      </c>
      <c r="E12" s="3">
        <v>1859367</v>
      </c>
      <c r="F12" s="3">
        <v>0</v>
      </c>
      <c r="G12" s="3">
        <v>0</v>
      </c>
      <c r="J12" s="12">
        <v>9</v>
      </c>
      <c r="K12" s="72">
        <v>3910811</v>
      </c>
      <c r="L12" s="70">
        <v>3400</v>
      </c>
      <c r="M12" s="70">
        <v>4264</v>
      </c>
      <c r="N12" s="70">
        <v>2730808</v>
      </c>
      <c r="O12" s="70">
        <v>0</v>
      </c>
      <c r="P12" s="70">
        <v>503547</v>
      </c>
      <c r="R12" s="71">
        <v>9</v>
      </c>
      <c r="S12" s="72">
        <v>3936108</v>
      </c>
      <c r="T12" s="70">
        <v>3900</v>
      </c>
      <c r="U12" s="70">
        <v>4096</v>
      </c>
      <c r="V12" s="70">
        <v>3077120</v>
      </c>
      <c r="W12" s="70">
        <f>U12-T12</f>
        <v>196</v>
      </c>
      <c r="X12" s="70">
        <v>87651</v>
      </c>
      <c r="Z12" s="71">
        <v>9</v>
      </c>
      <c r="AA12" s="72">
        <v>4029543</v>
      </c>
      <c r="AB12" s="70">
        <v>3900</v>
      </c>
      <c r="AC12" s="70">
        <v>4656</v>
      </c>
      <c r="AD12" s="70">
        <v>2832036</v>
      </c>
      <c r="AE12" s="70">
        <f>AC12-AB12</f>
        <v>756</v>
      </c>
      <c r="AF12" s="70">
        <v>419920</v>
      </c>
      <c r="AH12" s="71">
        <v>9</v>
      </c>
      <c r="AI12" s="72">
        <v>6020980</v>
      </c>
      <c r="AJ12" s="70">
        <v>4800</v>
      </c>
      <c r="AK12" s="70">
        <v>5336</v>
      </c>
      <c r="AL12" s="70">
        <v>4828264</v>
      </c>
      <c r="AM12" s="70">
        <f>AK12-AJ12</f>
        <v>536</v>
      </c>
      <c r="AN12" s="70">
        <v>252220</v>
      </c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</row>
    <row r="13" spans="1:161" s="1" customFormat="1" ht="16.5">
      <c r="A13" s="71">
        <v>10</v>
      </c>
      <c r="B13" s="72">
        <v>2861124</v>
      </c>
      <c r="C13" s="70">
        <v>3400</v>
      </c>
      <c r="D13" s="70">
        <v>3700</v>
      </c>
      <c r="E13" s="70">
        <v>2033780</v>
      </c>
      <c r="F13" s="70">
        <f>D13-C13</f>
        <v>300</v>
      </c>
      <c r="G13" s="70">
        <v>134160</v>
      </c>
      <c r="H13" s="35" t="s">
        <v>3</v>
      </c>
      <c r="J13" s="12">
        <v>10</v>
      </c>
      <c r="K13" s="72">
        <v>3281183</v>
      </c>
      <c r="L13" s="70">
        <v>3400</v>
      </c>
      <c r="M13" s="70">
        <v>4252</v>
      </c>
      <c r="N13" s="70">
        <v>2403199</v>
      </c>
      <c r="O13" s="70">
        <v>0</v>
      </c>
      <c r="P13" s="70">
        <v>378227</v>
      </c>
      <c r="R13" s="71">
        <v>10</v>
      </c>
      <c r="S13" s="72">
        <v>3841782</v>
      </c>
      <c r="T13" s="70">
        <v>3900</v>
      </c>
      <c r="U13" s="70">
        <v>4408</v>
      </c>
      <c r="V13" s="70">
        <v>3068472</v>
      </c>
      <c r="W13" s="70">
        <f>U13-T13</f>
        <v>508</v>
      </c>
      <c r="X13" s="70">
        <v>195694</v>
      </c>
      <c r="Z13" s="71">
        <v>10</v>
      </c>
      <c r="AA13" s="72">
        <v>4491835</v>
      </c>
      <c r="AB13" s="70">
        <v>3900</v>
      </c>
      <c r="AC13" s="70">
        <v>5072</v>
      </c>
      <c r="AD13" s="70">
        <v>3382781</v>
      </c>
      <c r="AE13" s="70">
        <f>AC13-AB13</f>
        <v>1172</v>
      </c>
      <c r="AF13" s="70">
        <v>539453</v>
      </c>
      <c r="AH13" s="79">
        <v>10</v>
      </c>
      <c r="AI13" s="80">
        <v>5109274</v>
      </c>
      <c r="AJ13" s="78">
        <v>4800</v>
      </c>
      <c r="AK13" s="78">
        <v>4528</v>
      </c>
      <c r="AL13" s="78">
        <v>4433792</v>
      </c>
      <c r="AM13" s="78">
        <v>0</v>
      </c>
      <c r="AN13" s="78">
        <v>0</v>
      </c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</row>
    <row r="14" spans="1:161" s="1" customFormat="1" ht="16.5">
      <c r="A14" s="71">
        <v>11</v>
      </c>
      <c r="B14" s="72">
        <v>2536219</v>
      </c>
      <c r="C14" s="70">
        <v>3400</v>
      </c>
      <c r="D14" s="70">
        <v>3412</v>
      </c>
      <c r="E14" s="70">
        <v>2014076</v>
      </c>
      <c r="F14" s="70">
        <v>12</v>
      </c>
      <c r="G14" s="70">
        <v>4096</v>
      </c>
      <c r="H14" s="35" t="s">
        <v>3</v>
      </c>
      <c r="J14" s="12">
        <v>11</v>
      </c>
      <c r="K14" s="4">
        <v>2946993</v>
      </c>
      <c r="L14" s="3">
        <v>3400</v>
      </c>
      <c r="M14" s="3">
        <v>3540</v>
      </c>
      <c r="N14" s="3">
        <v>2413280</v>
      </c>
      <c r="O14" s="3">
        <v>0</v>
      </c>
      <c r="P14" s="3">
        <v>0</v>
      </c>
      <c r="R14" s="12">
        <v>11</v>
      </c>
      <c r="S14" s="4">
        <v>3481781</v>
      </c>
      <c r="T14" s="3">
        <v>3900</v>
      </c>
      <c r="U14" s="3">
        <v>3592</v>
      </c>
      <c r="V14" s="3">
        <v>2916488</v>
      </c>
      <c r="W14" s="3">
        <v>0</v>
      </c>
      <c r="X14" s="3">
        <v>0</v>
      </c>
      <c r="Z14" s="71">
        <v>11</v>
      </c>
      <c r="AA14" s="72">
        <v>3284466</v>
      </c>
      <c r="AB14" s="70">
        <v>3900</v>
      </c>
      <c r="AC14" s="70">
        <v>4016</v>
      </c>
      <c r="AD14" s="70">
        <v>2674648</v>
      </c>
      <c r="AE14" s="70">
        <f>AC14-AB14</f>
        <v>116</v>
      </c>
      <c r="AF14" s="70">
        <v>38720</v>
      </c>
      <c r="AH14" s="79">
        <v>11</v>
      </c>
      <c r="AI14" s="80">
        <v>4740042</v>
      </c>
      <c r="AJ14" s="78">
        <v>4800</v>
      </c>
      <c r="AK14" s="78">
        <v>4504</v>
      </c>
      <c r="AL14" s="78">
        <v>4055480</v>
      </c>
      <c r="AM14" s="78">
        <v>0</v>
      </c>
      <c r="AN14" s="78">
        <v>0</v>
      </c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</row>
    <row r="15" spans="1:161" s="1" customFormat="1" ht="16.5">
      <c r="A15" s="27">
        <v>12</v>
      </c>
      <c r="B15" s="32">
        <v>2545816</v>
      </c>
      <c r="C15" s="19">
        <v>3400</v>
      </c>
      <c r="D15" s="19">
        <v>3292</v>
      </c>
      <c r="E15" s="19">
        <v>2054577</v>
      </c>
      <c r="F15" s="3" t="s">
        <v>3</v>
      </c>
      <c r="G15" s="3">
        <v>0</v>
      </c>
      <c r="J15" s="27">
        <v>12</v>
      </c>
      <c r="K15" s="32">
        <v>2357659</v>
      </c>
      <c r="L15" s="19">
        <v>3400</v>
      </c>
      <c r="M15" s="19">
        <v>2904</v>
      </c>
      <c r="N15" s="19">
        <v>1851892</v>
      </c>
      <c r="O15" s="3">
        <v>0</v>
      </c>
      <c r="P15" s="3">
        <v>0</v>
      </c>
      <c r="R15" s="27">
        <v>12</v>
      </c>
      <c r="S15" s="32">
        <v>3007495</v>
      </c>
      <c r="T15" s="3">
        <v>3900</v>
      </c>
      <c r="U15" s="19">
        <v>3260</v>
      </c>
      <c r="V15" s="19">
        <v>2430540</v>
      </c>
      <c r="W15" s="3">
        <v>0</v>
      </c>
      <c r="X15" s="3">
        <v>0</v>
      </c>
      <c r="Z15" s="27">
        <v>12</v>
      </c>
      <c r="AA15" s="32">
        <v>3045719</v>
      </c>
      <c r="AB15" s="3">
        <v>3900</v>
      </c>
      <c r="AC15" s="19">
        <v>3336</v>
      </c>
      <c r="AD15" s="19">
        <v>2469704</v>
      </c>
      <c r="AE15" s="3">
        <v>0</v>
      </c>
      <c r="AF15" s="3">
        <v>0</v>
      </c>
      <c r="AH15" s="27">
        <v>12</v>
      </c>
      <c r="AI15" s="32">
        <v>4497438</v>
      </c>
      <c r="AJ15" s="3">
        <v>4800</v>
      </c>
      <c r="AK15" s="19">
        <v>3264</v>
      </c>
      <c r="AL15" s="19">
        <v>3799840</v>
      </c>
      <c r="AM15" s="3">
        <v>0</v>
      </c>
      <c r="AN15" s="3">
        <v>0</v>
      </c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</row>
    <row r="16" spans="1:161" s="1" customFormat="1" ht="19.5">
      <c r="A16" s="27" t="s">
        <v>3</v>
      </c>
      <c r="B16" s="27" t="s">
        <v>3</v>
      </c>
      <c r="C16" s="25"/>
      <c r="D16" s="24"/>
      <c r="E16" s="25"/>
      <c r="F16" s="31" t="s">
        <v>1</v>
      </c>
      <c r="G16" s="42">
        <f>B15+B14+B13+B12+B11+B10+B9+B8+B7+B6+B5+B4</f>
        <v>29658578</v>
      </c>
      <c r="H16" s="35" t="s">
        <v>13</v>
      </c>
      <c r="J16" s="27" t="s">
        <v>3</v>
      </c>
      <c r="K16" s="27" t="s">
        <v>3</v>
      </c>
      <c r="L16" s="25"/>
      <c r="M16" s="24"/>
      <c r="N16" s="25"/>
      <c r="O16" s="31" t="s">
        <v>1</v>
      </c>
      <c r="P16" s="42">
        <f>K15+K14+K13+K12+K11+K10+K9+K8+K7+K6+K5+K4</f>
        <v>33796997</v>
      </c>
      <c r="Q16" s="35" t="s">
        <v>13</v>
      </c>
      <c r="R16" s="27" t="s">
        <v>3</v>
      </c>
      <c r="S16" s="27" t="s">
        <v>3</v>
      </c>
      <c r="T16" s="25"/>
      <c r="U16" s="24"/>
      <c r="V16" s="25"/>
      <c r="W16" s="31" t="s">
        <v>1</v>
      </c>
      <c r="X16" s="42">
        <f>S15+S14+S13+S12+S11+S10+S9+S8+S7+S6+S5+S4</f>
        <v>39078777</v>
      </c>
      <c r="Y16" s="35" t="s">
        <v>13</v>
      </c>
      <c r="Z16" s="27" t="s">
        <v>15</v>
      </c>
      <c r="AA16" s="27" t="s">
        <v>15</v>
      </c>
      <c r="AB16" s="25"/>
      <c r="AC16" s="24"/>
      <c r="AD16" s="25"/>
      <c r="AE16" s="31" t="s">
        <v>50</v>
      </c>
      <c r="AF16" s="42">
        <f>AA15+AA14+AA13+AA12+AA11+AA10+AA9+AA8+AA7+AA6+AA5+AA4</f>
        <v>43935346</v>
      </c>
      <c r="AG16" s="35" t="s">
        <v>51</v>
      </c>
      <c r="AH16" s="27" t="s">
        <v>15</v>
      </c>
      <c r="AI16" s="27" t="s">
        <v>15</v>
      </c>
      <c r="AJ16" s="25"/>
      <c r="AK16" s="24"/>
      <c r="AL16" s="25"/>
      <c r="AM16" s="31" t="s">
        <v>50</v>
      </c>
      <c r="AN16" s="42">
        <f>AI15+AI14+AI13+AI12+AI11+AI10+AI9+AI8+AI7+AI6+AI5+AI4</f>
        <v>50821726</v>
      </c>
      <c r="AO16" s="35" t="s">
        <v>51</v>
      </c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</row>
    <row r="17" spans="1:161" s="1" customFormat="1" ht="19.5">
      <c r="A17" s="28" t="s">
        <v>3</v>
      </c>
      <c r="B17" s="28" t="s">
        <v>3</v>
      </c>
      <c r="C17" s="13"/>
      <c r="D17" s="11"/>
      <c r="E17" s="13"/>
      <c r="F17" s="31" t="s">
        <v>4</v>
      </c>
      <c r="G17" s="43">
        <f>G16/J15</f>
        <v>2471548.1666666665</v>
      </c>
      <c r="H17" s="35" t="s">
        <v>13</v>
      </c>
      <c r="J17" s="28" t="s">
        <v>3</v>
      </c>
      <c r="K17" s="28" t="s">
        <v>3</v>
      </c>
      <c r="L17" s="13"/>
      <c r="M17" s="11"/>
      <c r="N17" s="13"/>
      <c r="O17" s="31" t="s">
        <v>4</v>
      </c>
      <c r="P17" s="43">
        <f>P16/R15</f>
        <v>2816416.4166666665</v>
      </c>
      <c r="Q17" s="35" t="s">
        <v>13</v>
      </c>
      <c r="R17" s="28" t="s">
        <v>3</v>
      </c>
      <c r="S17" s="28" t="s">
        <v>3</v>
      </c>
      <c r="T17" s="13"/>
      <c r="U17" s="11"/>
      <c r="V17" s="13"/>
      <c r="W17" s="31" t="s">
        <v>4</v>
      </c>
      <c r="X17" s="43">
        <f>X16/Z15</f>
        <v>3256564.75</v>
      </c>
      <c r="Y17" s="35" t="s">
        <v>13</v>
      </c>
      <c r="Z17" s="28" t="s">
        <v>15</v>
      </c>
      <c r="AA17" s="28" t="s">
        <v>15</v>
      </c>
      <c r="AB17" s="13"/>
      <c r="AC17" s="11"/>
      <c r="AD17" s="13"/>
      <c r="AE17" s="31" t="s">
        <v>52</v>
      </c>
      <c r="AF17" s="43">
        <f>AF16/AH15</f>
        <v>3661278.8333333335</v>
      </c>
      <c r="AG17" s="35" t="s">
        <v>51</v>
      </c>
      <c r="AH17" s="28" t="s">
        <v>15</v>
      </c>
      <c r="AI17" s="28" t="s">
        <v>15</v>
      </c>
      <c r="AJ17" s="13"/>
      <c r="AK17" s="11"/>
      <c r="AL17" s="13"/>
      <c r="AM17" s="31" t="s">
        <v>52</v>
      </c>
      <c r="AN17" s="43">
        <f>AN16/AH15</f>
        <v>4235143.833333333</v>
      </c>
      <c r="AO17" s="35" t="s">
        <v>51</v>
      </c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</row>
    <row r="18" spans="1:161" s="1" customFormat="1" ht="16.5">
      <c r="A18" s="5" t="s">
        <v>18</v>
      </c>
      <c r="B18" s="6" t="s">
        <v>19</v>
      </c>
      <c r="C18" s="6"/>
      <c r="D18" s="6"/>
      <c r="E18" s="6"/>
      <c r="F18" s="60" t="s">
        <v>53</v>
      </c>
      <c r="G18" s="62">
        <f>G9+G10+G13+G14</f>
        <v>461220</v>
      </c>
      <c r="H18" s="57" t="s">
        <v>37</v>
      </c>
      <c r="J18" s="5" t="s">
        <v>18</v>
      </c>
      <c r="K18" s="6" t="s">
        <v>19</v>
      </c>
      <c r="L18" s="6"/>
      <c r="M18" s="6"/>
      <c r="N18" s="6"/>
      <c r="O18" s="60" t="s">
        <v>53</v>
      </c>
      <c r="P18" s="62">
        <f>P8+P9+P12+P13</f>
        <v>1579351</v>
      </c>
      <c r="Q18" s="57" t="s">
        <v>37</v>
      </c>
      <c r="R18" s="5" t="s">
        <v>18</v>
      </c>
      <c r="S18" s="6" t="s">
        <v>19</v>
      </c>
      <c r="T18" s="6"/>
      <c r="U18" s="6"/>
      <c r="V18" s="6"/>
      <c r="W18" s="60" t="s">
        <v>53</v>
      </c>
      <c r="X18" s="62">
        <f>X13+X12+X10+X9+X8+X7</f>
        <v>1863665</v>
      </c>
      <c r="Y18" s="57" t="s">
        <v>37</v>
      </c>
      <c r="Z18" s="14"/>
      <c r="AA18" s="17"/>
      <c r="AB18" s="17"/>
      <c r="AC18" s="6"/>
      <c r="AD18" s="7"/>
      <c r="AE18" s="76" t="s">
        <v>53</v>
      </c>
      <c r="AF18" s="61">
        <f>AF14+AF13+AF12+AF10+AF9+AF8</f>
        <v>2887970</v>
      </c>
      <c r="AG18" s="57" t="s">
        <v>51</v>
      </c>
      <c r="AH18" s="14"/>
      <c r="AI18" s="17"/>
      <c r="AJ18" s="17"/>
      <c r="AK18" s="6"/>
      <c r="AL18" s="7"/>
      <c r="AM18" s="76" t="s">
        <v>53</v>
      </c>
      <c r="AN18" s="61">
        <f>AN12+AN9+AN8+AN7</f>
        <v>994246</v>
      </c>
      <c r="AO18" s="57" t="s">
        <v>51</v>
      </c>
      <c r="EO18"/>
      <c r="EP18"/>
      <c r="EQ18"/>
      <c r="ER18" t="s">
        <v>3</v>
      </c>
      <c r="ES18"/>
      <c r="ET18"/>
      <c r="EU18"/>
      <c r="EV18"/>
      <c r="EW18"/>
      <c r="EX18"/>
      <c r="EY18"/>
      <c r="EZ18"/>
      <c r="FA18"/>
      <c r="FB18"/>
      <c r="FC18"/>
      <c r="FD18"/>
      <c r="FE18"/>
    </row>
    <row r="19" spans="1:153" s="1" customFormat="1" ht="30">
      <c r="A19" s="10" t="s">
        <v>3</v>
      </c>
      <c r="B19" s="44" t="s">
        <v>21</v>
      </c>
      <c r="C19" s="38" t="s">
        <v>22</v>
      </c>
      <c r="D19" s="10"/>
      <c r="E19" s="10"/>
      <c r="F19" s="10"/>
      <c r="G19" s="10"/>
      <c r="H19" s="10"/>
      <c r="J19" s="10" t="s">
        <v>3</v>
      </c>
      <c r="K19" s="44" t="s">
        <v>21</v>
      </c>
      <c r="L19" s="38" t="s">
        <v>25</v>
      </c>
      <c r="M19" s="10"/>
      <c r="N19" s="10"/>
      <c r="O19" s="10"/>
      <c r="P19" s="10"/>
      <c r="Q19" s="10"/>
      <c r="R19" s="10" t="s">
        <v>3</v>
      </c>
      <c r="S19" s="44" t="s">
        <v>21</v>
      </c>
      <c r="T19" s="38" t="s">
        <v>34</v>
      </c>
      <c r="U19" s="10"/>
      <c r="V19" s="10"/>
      <c r="W19" s="10"/>
      <c r="X19" s="10"/>
      <c r="Y19" s="10"/>
      <c r="Z19" s="10" t="s">
        <v>3</v>
      </c>
      <c r="AA19" s="44" t="s">
        <v>21</v>
      </c>
      <c r="AB19" s="38" t="s">
        <v>38</v>
      </c>
      <c r="AC19" s="10"/>
      <c r="AD19" s="10"/>
      <c r="AE19" s="10"/>
      <c r="AF19" s="10"/>
      <c r="AG19" s="10"/>
      <c r="AH19" s="10" t="s">
        <v>3</v>
      </c>
      <c r="AI19" s="44" t="s">
        <v>21</v>
      </c>
      <c r="AJ19" s="38" t="s">
        <v>57</v>
      </c>
      <c r="AK19" s="10"/>
      <c r="AL19" s="10"/>
      <c r="AM19" s="10"/>
      <c r="AN19" s="10"/>
      <c r="AO19" s="10"/>
      <c r="EO19" s="10"/>
      <c r="EP19" s="10" t="s">
        <v>3</v>
      </c>
      <c r="EQ19" s="44" t="s">
        <v>21</v>
      </c>
      <c r="ER19" s="38" t="s">
        <v>3</v>
      </c>
      <c r="ES19" s="10" t="s">
        <v>3</v>
      </c>
      <c r="ET19" s="10" t="s">
        <v>3</v>
      </c>
      <c r="EU19" s="10"/>
      <c r="EV19" s="10"/>
      <c r="EW19" s="10"/>
    </row>
    <row r="20" spans="1:153" s="1" customFormat="1" ht="16.5">
      <c r="A20" s="50" t="s">
        <v>11</v>
      </c>
      <c r="B20" s="5" t="s">
        <v>23</v>
      </c>
      <c r="C20" s="6"/>
      <c r="D20" s="6"/>
      <c r="E20" s="6"/>
      <c r="F20" s="6"/>
      <c r="G20" s="7"/>
      <c r="H20" s="10"/>
      <c r="J20" s="50" t="s">
        <v>11</v>
      </c>
      <c r="K20" s="5" t="s">
        <v>23</v>
      </c>
      <c r="L20" s="6"/>
      <c r="M20" s="6"/>
      <c r="N20" s="6"/>
      <c r="O20" s="6"/>
      <c r="P20" s="7"/>
      <c r="Q20" s="10"/>
      <c r="R20" s="50" t="s">
        <v>11</v>
      </c>
      <c r="S20" s="5" t="s">
        <v>23</v>
      </c>
      <c r="T20" s="6"/>
      <c r="U20" s="6"/>
      <c r="V20" s="6"/>
      <c r="W20" s="6"/>
      <c r="X20" s="7"/>
      <c r="Y20" s="10"/>
      <c r="Z20" s="64" t="s">
        <v>11</v>
      </c>
      <c r="AA20" s="2"/>
      <c r="AB20" s="2"/>
      <c r="AC20" s="3"/>
      <c r="AD20" s="3"/>
      <c r="AE20" s="3"/>
      <c r="AF20" s="3"/>
      <c r="AG20" s="10"/>
      <c r="AH20" s="64" t="s">
        <v>11</v>
      </c>
      <c r="AI20" s="2"/>
      <c r="AJ20" s="2"/>
      <c r="AK20" s="3"/>
      <c r="AL20" s="3"/>
      <c r="AM20" s="3"/>
      <c r="AN20" s="3"/>
      <c r="AO20" s="10"/>
      <c r="EO20" s="10"/>
      <c r="EP20" s="63" t="s">
        <v>3</v>
      </c>
      <c r="EQ20" s="10" t="s">
        <v>3</v>
      </c>
      <c r="ER20" s="10"/>
      <c r="ES20" s="10"/>
      <c r="ET20" s="10"/>
      <c r="EU20" s="10"/>
      <c r="EV20" s="10"/>
      <c r="EW20" s="10"/>
    </row>
    <row r="21" spans="1:153" s="1" customFormat="1" ht="16.5">
      <c r="A21" s="40" t="s">
        <v>17</v>
      </c>
      <c r="B21" s="11">
        <v>348218</v>
      </c>
      <c r="C21" s="26"/>
      <c r="D21" s="26"/>
      <c r="E21" s="26"/>
      <c r="F21" s="13"/>
      <c r="G21" s="22"/>
      <c r="H21" s="10"/>
      <c r="J21" s="40" t="s">
        <v>24</v>
      </c>
      <c r="K21" s="11">
        <v>295402</v>
      </c>
      <c r="L21" s="26"/>
      <c r="M21" s="26"/>
      <c r="N21" s="26"/>
      <c r="O21" s="13"/>
      <c r="P21" s="22"/>
      <c r="Q21" s="10"/>
      <c r="R21" s="40" t="s">
        <v>33</v>
      </c>
      <c r="S21" s="11">
        <v>372440</v>
      </c>
      <c r="T21" s="26"/>
      <c r="U21" s="26"/>
      <c r="V21" s="26"/>
      <c r="W21" s="13"/>
      <c r="X21" s="22"/>
      <c r="Y21" s="10"/>
      <c r="Z21" s="65" t="s">
        <v>36</v>
      </c>
      <c r="AA21" s="2">
        <v>469985</v>
      </c>
      <c r="AB21" s="2"/>
      <c r="AC21" s="2"/>
      <c r="AD21" s="2"/>
      <c r="AE21" s="68"/>
      <c r="AF21" s="2"/>
      <c r="AG21"/>
      <c r="AH21" s="65" t="s">
        <v>56</v>
      </c>
      <c r="AI21" s="2">
        <v>506404</v>
      </c>
      <c r="AJ21" s="2"/>
      <c r="AK21" s="2"/>
      <c r="AL21" s="2"/>
      <c r="AM21" s="68"/>
      <c r="AN21" s="2"/>
      <c r="AO21"/>
      <c r="EO21"/>
      <c r="EP21"/>
      <c r="EQ21"/>
      <c r="ER21"/>
      <c r="ES21"/>
      <c r="ET21"/>
      <c r="EU21"/>
      <c r="EV21"/>
      <c r="EW21"/>
    </row>
    <row r="22" spans="1:153" s="1" customFormat="1" ht="16.5">
      <c r="A22" s="36">
        <v>2</v>
      </c>
      <c r="B22" s="5">
        <v>319009</v>
      </c>
      <c r="C22" s="6"/>
      <c r="D22" s="6"/>
      <c r="E22" s="6"/>
      <c r="F22" s="7"/>
      <c r="G22" s="3"/>
      <c r="H22" s="10"/>
      <c r="J22" s="36">
        <v>2</v>
      </c>
      <c r="K22" s="5">
        <v>285682</v>
      </c>
      <c r="L22" s="6"/>
      <c r="M22" s="6"/>
      <c r="N22" s="6"/>
      <c r="O22" s="7"/>
      <c r="P22" s="3"/>
      <c r="Q22" s="10"/>
      <c r="R22" s="36">
        <v>2</v>
      </c>
      <c r="S22" s="5">
        <v>411364</v>
      </c>
      <c r="T22" s="6"/>
      <c r="U22" s="6"/>
      <c r="V22" s="6"/>
      <c r="W22" s="7"/>
      <c r="X22" s="3"/>
      <c r="Y22" s="10"/>
      <c r="Z22" s="33">
        <v>2</v>
      </c>
      <c r="AA22" s="2">
        <v>432896</v>
      </c>
      <c r="AB22" s="2"/>
      <c r="AC22" s="2"/>
      <c r="AD22" s="2"/>
      <c r="AE22" s="2"/>
      <c r="AF22" s="2"/>
      <c r="AG22"/>
      <c r="AH22" s="33">
        <v>2</v>
      </c>
      <c r="AI22" s="2">
        <v>241223</v>
      </c>
      <c r="AJ22" s="2"/>
      <c r="AK22" s="2"/>
      <c r="AL22" s="2"/>
      <c r="AM22" s="2"/>
      <c r="AN22" s="2"/>
      <c r="AO22"/>
      <c r="EO22"/>
      <c r="EP22"/>
      <c r="EQ22"/>
      <c r="ER22"/>
      <c r="ES22"/>
      <c r="ET22"/>
      <c r="EU22"/>
      <c r="EV22"/>
      <c r="EW22"/>
    </row>
    <row r="23" spans="1:153" s="1" customFormat="1" ht="16.5">
      <c r="A23" s="36">
        <v>3</v>
      </c>
      <c r="B23" s="5">
        <v>261399</v>
      </c>
      <c r="C23" s="6"/>
      <c r="D23" s="6"/>
      <c r="E23" s="6"/>
      <c r="F23" s="7"/>
      <c r="G23" s="3"/>
      <c r="H23" s="8" t="s">
        <v>20</v>
      </c>
      <c r="J23" s="36">
        <v>3</v>
      </c>
      <c r="K23" s="5">
        <v>271107</v>
      </c>
      <c r="L23" s="6"/>
      <c r="M23" s="6"/>
      <c r="N23" s="6"/>
      <c r="O23" s="7"/>
      <c r="P23" s="3"/>
      <c r="Q23" s="8" t="s">
        <v>20</v>
      </c>
      <c r="R23" s="36">
        <v>3</v>
      </c>
      <c r="S23" s="5">
        <v>277553</v>
      </c>
      <c r="T23" s="6"/>
      <c r="U23" s="6"/>
      <c r="V23" s="6"/>
      <c r="W23" s="7"/>
      <c r="X23" s="3"/>
      <c r="Y23" s="8" t="s">
        <v>20</v>
      </c>
      <c r="Z23" s="33">
        <v>3</v>
      </c>
      <c r="AA23" s="2">
        <v>401296</v>
      </c>
      <c r="AB23" s="2"/>
      <c r="AC23" s="2"/>
      <c r="AD23" s="2"/>
      <c r="AE23" s="2"/>
      <c r="AF23" s="2"/>
      <c r="AG23"/>
      <c r="AH23" s="33">
        <v>3</v>
      </c>
      <c r="AI23" s="2">
        <v>205866</v>
      </c>
      <c r="AJ23" s="2"/>
      <c r="AK23" s="2"/>
      <c r="AL23" s="2"/>
      <c r="AM23" s="2"/>
      <c r="AN23" s="2"/>
      <c r="AO23"/>
      <c r="EO23"/>
      <c r="EP23"/>
      <c r="EQ23"/>
      <c r="ER23"/>
      <c r="ES23"/>
      <c r="ET23"/>
      <c r="EU23"/>
      <c r="EV23"/>
      <c r="EW23"/>
    </row>
    <row r="24" spans="1:153" s="1" customFormat="1" ht="21">
      <c r="A24" s="36">
        <v>4</v>
      </c>
      <c r="B24" s="5">
        <v>299616</v>
      </c>
      <c r="C24" s="6"/>
      <c r="D24" s="6"/>
      <c r="E24" s="6"/>
      <c r="F24" s="31" t="s">
        <v>3</v>
      </c>
      <c r="G24" s="45" t="s">
        <v>3</v>
      </c>
      <c r="H24" s="8" t="s">
        <v>3</v>
      </c>
      <c r="J24" s="36">
        <v>4</v>
      </c>
      <c r="K24" s="5">
        <v>391459</v>
      </c>
      <c r="L24" s="6"/>
      <c r="M24" s="6"/>
      <c r="N24" s="6"/>
      <c r="O24" s="31" t="s">
        <v>3</v>
      </c>
      <c r="P24" s="45" t="s">
        <v>3</v>
      </c>
      <c r="Q24" s="8" t="s">
        <v>3</v>
      </c>
      <c r="R24" s="36">
        <v>4</v>
      </c>
      <c r="S24" s="5">
        <v>374566</v>
      </c>
      <c r="T24" s="6"/>
      <c r="U24" s="6"/>
      <c r="V24" s="6"/>
      <c r="W24" s="31" t="s">
        <v>3</v>
      </c>
      <c r="X24" s="45" t="s">
        <v>3</v>
      </c>
      <c r="Y24" s="8" t="s">
        <v>3</v>
      </c>
      <c r="Z24" s="33">
        <v>4</v>
      </c>
      <c r="AA24" s="2">
        <v>506493</v>
      </c>
      <c r="AB24" s="2"/>
      <c r="AC24" s="2"/>
      <c r="AD24" s="2"/>
      <c r="AE24" s="2"/>
      <c r="AF24" s="2"/>
      <c r="AG24"/>
      <c r="AH24" s="33">
        <v>4</v>
      </c>
      <c r="AI24" s="2">
        <v>263892</v>
      </c>
      <c r="AJ24" s="2"/>
      <c r="AK24" s="2"/>
      <c r="AL24" s="2"/>
      <c r="AM24" s="2"/>
      <c r="AN24" s="2"/>
      <c r="AO24"/>
      <c r="EO24"/>
      <c r="EP24"/>
      <c r="EQ24"/>
      <c r="ER24"/>
      <c r="ES24"/>
      <c r="ET24"/>
      <c r="EU24"/>
      <c r="EV24"/>
      <c r="EW24"/>
    </row>
    <row r="25" spans="1:103" ht="21">
      <c r="A25" s="5">
        <v>5</v>
      </c>
      <c r="B25" s="5">
        <v>343280</v>
      </c>
      <c r="C25" s="6"/>
      <c r="D25" s="6"/>
      <c r="E25" s="6"/>
      <c r="F25" s="31" t="s">
        <v>3</v>
      </c>
      <c r="G25" s="46" t="s">
        <v>3</v>
      </c>
      <c r="J25" s="5">
        <v>5</v>
      </c>
      <c r="K25" s="5">
        <v>392316</v>
      </c>
      <c r="L25" s="6"/>
      <c r="M25" s="6"/>
      <c r="N25" s="6"/>
      <c r="O25" s="31" t="s">
        <v>3</v>
      </c>
      <c r="P25" s="46" t="s">
        <v>3</v>
      </c>
      <c r="R25" s="5">
        <v>5</v>
      </c>
      <c r="S25" s="5">
        <v>433185</v>
      </c>
      <c r="T25" s="6"/>
      <c r="U25" s="6"/>
      <c r="V25" s="6"/>
      <c r="W25" s="31" t="s">
        <v>3</v>
      </c>
      <c r="X25" s="46" t="s">
        <v>3</v>
      </c>
      <c r="Z25" s="3">
        <v>5</v>
      </c>
      <c r="AA25" s="2">
        <v>394553</v>
      </c>
      <c r="AB25" s="2"/>
      <c r="AC25" s="2"/>
      <c r="AD25" s="2"/>
      <c r="AE25" s="2"/>
      <c r="AF25" s="2"/>
      <c r="AH25" s="3">
        <v>5</v>
      </c>
      <c r="AI25" s="2">
        <v>290671</v>
      </c>
      <c r="AJ25" s="2"/>
      <c r="AK25" s="2"/>
      <c r="AL25" s="2"/>
      <c r="AM25" s="2"/>
      <c r="AN25" s="2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</row>
    <row r="26" spans="1:103" ht="16.5">
      <c r="A26" s="5">
        <v>6</v>
      </c>
      <c r="B26" s="5">
        <v>397556</v>
      </c>
      <c r="C26" s="17"/>
      <c r="D26" s="17"/>
      <c r="E26" s="17"/>
      <c r="F26" s="23"/>
      <c r="G26" s="2"/>
      <c r="J26" s="5">
        <v>6</v>
      </c>
      <c r="K26" s="5">
        <v>370424</v>
      </c>
      <c r="L26" s="17"/>
      <c r="M26" s="17"/>
      <c r="N26" s="17"/>
      <c r="O26" s="23"/>
      <c r="P26" s="2"/>
      <c r="R26" s="5">
        <v>6</v>
      </c>
      <c r="S26" s="5">
        <v>405825</v>
      </c>
      <c r="T26" s="17"/>
      <c r="U26" s="17"/>
      <c r="V26" s="17"/>
      <c r="W26" s="23"/>
      <c r="X26" s="2"/>
      <c r="Z26" s="3">
        <v>6</v>
      </c>
      <c r="AA26" s="2">
        <v>471465</v>
      </c>
      <c r="AB26" s="2"/>
      <c r="AC26" s="2"/>
      <c r="AD26" s="2"/>
      <c r="AE26" s="2"/>
      <c r="AF26" s="2"/>
      <c r="AH26" s="3">
        <v>6</v>
      </c>
      <c r="AI26" s="2">
        <v>329191</v>
      </c>
      <c r="AJ26" s="2"/>
      <c r="AK26" s="2"/>
      <c r="AL26" s="2"/>
      <c r="AM26" s="2"/>
      <c r="AN26" s="2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</row>
    <row r="27" spans="1:103" ht="16.5">
      <c r="A27" s="5">
        <v>7</v>
      </c>
      <c r="B27" s="5">
        <v>409994</v>
      </c>
      <c r="C27" s="17"/>
      <c r="D27" s="17"/>
      <c r="E27" s="17"/>
      <c r="F27" s="23"/>
      <c r="G27" s="2"/>
      <c r="J27" s="5">
        <v>7</v>
      </c>
      <c r="K27" s="5">
        <v>332448</v>
      </c>
      <c r="L27" s="17"/>
      <c r="M27" s="17"/>
      <c r="N27" s="17"/>
      <c r="O27" s="23"/>
      <c r="P27" s="2"/>
      <c r="R27" s="5">
        <v>7</v>
      </c>
      <c r="S27" s="5">
        <v>484355</v>
      </c>
      <c r="T27" s="17"/>
      <c r="U27" s="17"/>
      <c r="V27" s="17"/>
      <c r="W27" s="23"/>
      <c r="X27" s="2"/>
      <c r="Z27" s="3">
        <v>7</v>
      </c>
      <c r="AA27" s="2">
        <v>443598</v>
      </c>
      <c r="AB27" s="2"/>
      <c r="AC27" s="2"/>
      <c r="AD27" s="2"/>
      <c r="AE27" s="2"/>
      <c r="AF27" s="2"/>
      <c r="AH27" s="3">
        <v>7</v>
      </c>
      <c r="AI27" s="2">
        <v>306129</v>
      </c>
      <c r="AJ27" s="2"/>
      <c r="AK27" s="2"/>
      <c r="AL27" s="2"/>
      <c r="AM27" s="2"/>
      <c r="AN27" s="2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</row>
    <row r="28" spans="1:103" ht="16.5">
      <c r="A28" s="5">
        <v>8</v>
      </c>
      <c r="B28" s="5">
        <v>300159</v>
      </c>
      <c r="C28" s="17"/>
      <c r="D28" s="17"/>
      <c r="E28" s="17"/>
      <c r="F28" s="23"/>
      <c r="G28" s="2"/>
      <c r="J28" s="5">
        <v>8</v>
      </c>
      <c r="K28" s="5">
        <v>365558</v>
      </c>
      <c r="L28" s="17"/>
      <c r="M28" s="17"/>
      <c r="N28" s="17"/>
      <c r="O28" s="23"/>
      <c r="P28" s="2"/>
      <c r="R28" s="5">
        <v>8</v>
      </c>
      <c r="S28" s="5">
        <v>668679</v>
      </c>
      <c r="T28" s="17"/>
      <c r="U28" s="17"/>
      <c r="V28" s="17"/>
      <c r="W28" s="23"/>
      <c r="X28" s="2"/>
      <c r="Z28" s="3">
        <v>8</v>
      </c>
      <c r="AA28" s="2">
        <v>443598</v>
      </c>
      <c r="AB28" s="2"/>
      <c r="AC28" s="2"/>
      <c r="AD28" s="2"/>
      <c r="AE28" s="2"/>
      <c r="AF28" s="2"/>
      <c r="AH28" s="3">
        <v>8</v>
      </c>
      <c r="AI28" s="2">
        <v>202501</v>
      </c>
      <c r="AJ28" s="2"/>
      <c r="AK28" s="2"/>
      <c r="AL28" s="2"/>
      <c r="AM28" s="2"/>
      <c r="AN28" s="2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</row>
    <row r="29" spans="1:103" ht="16.5">
      <c r="A29" s="12">
        <v>9</v>
      </c>
      <c r="B29" s="5">
        <v>268619</v>
      </c>
      <c r="C29" s="17"/>
      <c r="D29" s="17"/>
      <c r="E29" s="17"/>
      <c r="F29" s="23"/>
      <c r="G29" s="2"/>
      <c r="J29" s="12">
        <v>9</v>
      </c>
      <c r="K29" s="5">
        <v>351110</v>
      </c>
      <c r="L29" s="17"/>
      <c r="M29" s="17"/>
      <c r="N29" s="17"/>
      <c r="O29" s="23"/>
      <c r="P29" s="2"/>
      <c r="R29" s="12">
        <v>9</v>
      </c>
      <c r="S29" s="5">
        <v>499371</v>
      </c>
      <c r="T29" s="17"/>
      <c r="U29" s="17"/>
      <c r="V29" s="17"/>
      <c r="W29" s="23"/>
      <c r="X29" s="2"/>
      <c r="Z29" s="4">
        <v>9</v>
      </c>
      <c r="AA29" s="2">
        <v>426191</v>
      </c>
      <c r="AB29" s="2"/>
      <c r="AC29" s="2"/>
      <c r="AD29" s="2"/>
      <c r="AE29" s="2"/>
      <c r="AF29" s="2"/>
      <c r="AH29" s="4">
        <v>9</v>
      </c>
      <c r="AI29" s="2">
        <v>247472</v>
      </c>
      <c r="AJ29" s="2"/>
      <c r="AK29" s="2"/>
      <c r="AL29" s="2"/>
      <c r="AM29" s="2"/>
      <c r="AN29" s="2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</row>
    <row r="30" spans="1:103" ht="16.5">
      <c r="A30" s="12">
        <v>10</v>
      </c>
      <c r="B30" s="5">
        <v>244724</v>
      </c>
      <c r="C30" s="17"/>
      <c r="D30" s="17"/>
      <c r="E30" s="17"/>
      <c r="F30" s="23"/>
      <c r="G30" s="2"/>
      <c r="J30" s="12">
        <v>10</v>
      </c>
      <c r="K30" s="5">
        <v>461964</v>
      </c>
      <c r="L30" s="17"/>
      <c r="M30" s="17"/>
      <c r="N30" s="17"/>
      <c r="O30" s="23"/>
      <c r="P30" s="2"/>
      <c r="R30" s="12">
        <v>10</v>
      </c>
      <c r="S30" s="5">
        <v>665757</v>
      </c>
      <c r="T30" s="17"/>
      <c r="U30" s="17"/>
      <c r="V30" s="17"/>
      <c r="W30" s="23"/>
      <c r="X30" s="2"/>
      <c r="Z30" s="4">
        <v>10</v>
      </c>
      <c r="AA30" s="2">
        <v>554538</v>
      </c>
      <c r="AB30" s="2"/>
      <c r="AC30" s="2"/>
      <c r="AD30" s="2"/>
      <c r="AE30" s="2"/>
      <c r="AF30" s="2"/>
      <c r="AH30" s="4">
        <v>10</v>
      </c>
      <c r="AI30" s="2">
        <v>311645</v>
      </c>
      <c r="AJ30" s="2"/>
      <c r="AK30" s="2"/>
      <c r="AL30" s="2"/>
      <c r="AM30" s="2"/>
      <c r="AN30" s="2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</row>
    <row r="31" spans="1:103" ht="16.5">
      <c r="A31" s="12">
        <v>11</v>
      </c>
      <c r="B31" s="5">
        <v>288577</v>
      </c>
      <c r="C31" s="17"/>
      <c r="D31" s="17"/>
      <c r="E31" s="17"/>
      <c r="F31" s="23"/>
      <c r="G31" s="2"/>
      <c r="J31" s="12">
        <v>11</v>
      </c>
      <c r="K31" s="5">
        <v>433601</v>
      </c>
      <c r="L31" s="17"/>
      <c r="M31" s="17"/>
      <c r="N31" s="17"/>
      <c r="O31" s="23"/>
      <c r="P31" s="2"/>
      <c r="R31" s="12">
        <v>11</v>
      </c>
      <c r="S31" s="5">
        <v>741087</v>
      </c>
      <c r="T31" s="17"/>
      <c r="U31" s="17"/>
      <c r="V31" s="17"/>
      <c r="W31" s="23"/>
      <c r="X31" s="2"/>
      <c r="Z31" s="4">
        <v>11</v>
      </c>
      <c r="AA31" s="2">
        <v>490364</v>
      </c>
      <c r="AB31" s="2"/>
      <c r="AC31" s="2"/>
      <c r="AD31" s="2"/>
      <c r="AE31" s="2"/>
      <c r="AF31" s="2"/>
      <c r="AH31" s="4">
        <v>11</v>
      </c>
      <c r="AI31" s="2">
        <v>298084</v>
      </c>
      <c r="AJ31" s="2"/>
      <c r="AK31" s="2"/>
      <c r="AL31" s="2"/>
      <c r="AM31" s="2"/>
      <c r="AN31" s="2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</row>
    <row r="32" spans="1:103" ht="16.5">
      <c r="A32" s="27">
        <v>12</v>
      </c>
      <c r="B32" s="5">
        <v>269306</v>
      </c>
      <c r="C32" s="17"/>
      <c r="D32" s="48"/>
      <c r="E32" s="48"/>
      <c r="F32" s="16"/>
      <c r="G32" s="47"/>
      <c r="J32" s="27">
        <v>12</v>
      </c>
      <c r="K32" s="5">
        <v>391531</v>
      </c>
      <c r="L32" s="17"/>
      <c r="M32" s="48"/>
      <c r="N32" s="48"/>
      <c r="O32" s="16"/>
      <c r="P32" s="47"/>
      <c r="R32" s="27">
        <v>12</v>
      </c>
      <c r="S32" s="5">
        <v>599977</v>
      </c>
      <c r="T32" s="17"/>
      <c r="U32" s="48"/>
      <c r="V32" s="48"/>
      <c r="W32" s="16"/>
      <c r="X32" s="47"/>
      <c r="Z32" s="4">
        <v>12</v>
      </c>
      <c r="AA32" s="2">
        <v>522445</v>
      </c>
      <c r="AB32" s="2"/>
      <c r="AC32" s="2"/>
      <c r="AD32" s="2"/>
      <c r="AE32" s="2"/>
      <c r="AF32" s="2"/>
      <c r="AH32" s="4">
        <v>12</v>
      </c>
      <c r="AI32" s="2">
        <v>0</v>
      </c>
      <c r="AJ32" s="2"/>
      <c r="AK32" s="2"/>
      <c r="AL32" s="2"/>
      <c r="AM32" s="2"/>
      <c r="AN32" s="2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</row>
    <row r="33" spans="1:103" ht="19.5">
      <c r="A33" s="12" t="s">
        <v>3</v>
      </c>
      <c r="B33" s="17"/>
      <c r="C33" s="31" t="s">
        <v>1</v>
      </c>
      <c r="D33" s="14"/>
      <c r="E33" s="17"/>
      <c r="F33" s="49" t="s">
        <v>3</v>
      </c>
      <c r="G33" s="23">
        <f>B32+B31+B30+B29+B28+B27+B26+B25+B24+B23+B22+B21</f>
        <v>3750457</v>
      </c>
      <c r="H33" t="s">
        <v>13</v>
      </c>
      <c r="J33" s="12" t="s">
        <v>3</v>
      </c>
      <c r="K33" s="17"/>
      <c r="L33" s="31" t="s">
        <v>1</v>
      </c>
      <c r="M33" s="14"/>
      <c r="N33" s="17"/>
      <c r="O33" s="49" t="s">
        <v>3</v>
      </c>
      <c r="P33" s="58">
        <f>K32+K31+K30+K29+K28+K27+K26+K25+K24+K23+K22+K21</f>
        <v>4342602</v>
      </c>
      <c r="Q33" t="s">
        <v>13</v>
      </c>
      <c r="R33" s="12" t="s">
        <v>3</v>
      </c>
      <c r="S33" s="17"/>
      <c r="T33" s="31" t="s">
        <v>1</v>
      </c>
      <c r="U33" s="14"/>
      <c r="V33" s="17"/>
      <c r="W33" s="49" t="s">
        <v>3</v>
      </c>
      <c r="X33" s="58">
        <f>S32+S31+S30+S29+S28+S27+S26+S25+S24+S23+S22+S21</f>
        <v>5934159</v>
      </c>
      <c r="Y33" t="s">
        <v>13</v>
      </c>
      <c r="Z33" s="2"/>
      <c r="AA33" s="2"/>
      <c r="AB33" s="18" t="s">
        <v>1</v>
      </c>
      <c r="AC33" s="2"/>
      <c r="AD33" s="2"/>
      <c r="AE33" s="18" t="s">
        <v>3</v>
      </c>
      <c r="AF33" s="66">
        <f>AA32+AA31+AA30+AA29+AA28+AA27+AA26+AA25+AA24+AA23+AA22+AA21</f>
        <v>5557422</v>
      </c>
      <c r="AG33" t="s">
        <v>13</v>
      </c>
      <c r="AH33" s="2"/>
      <c r="AI33" s="2"/>
      <c r="AJ33" s="18" t="s">
        <v>1</v>
      </c>
      <c r="AK33" s="2"/>
      <c r="AL33" s="2"/>
      <c r="AM33" s="18" t="s">
        <v>3</v>
      </c>
      <c r="AN33" s="66">
        <f>AI32+AI31+AI30+AI29+AI28+AI27+AI26+AI25+AI24+AI23+AI22+AI21</f>
        <v>3203078</v>
      </c>
      <c r="AO33" t="s">
        <v>13</v>
      </c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</row>
    <row r="34" spans="1:103" ht="19.5">
      <c r="A34" s="12" t="s">
        <v>3</v>
      </c>
      <c r="B34" s="17"/>
      <c r="C34" s="31" t="s">
        <v>4</v>
      </c>
      <c r="D34" s="14"/>
      <c r="E34" s="17"/>
      <c r="F34" s="49" t="s">
        <v>3</v>
      </c>
      <c r="G34" s="51">
        <f>G33/A32</f>
        <v>312538.0833333333</v>
      </c>
      <c r="H34" t="s">
        <v>13</v>
      </c>
      <c r="J34" s="12" t="s">
        <v>3</v>
      </c>
      <c r="K34" s="17"/>
      <c r="L34" s="31" t="s">
        <v>4</v>
      </c>
      <c r="M34" s="14"/>
      <c r="N34" s="17"/>
      <c r="O34" s="49" t="s">
        <v>3</v>
      </c>
      <c r="P34" s="59">
        <f>P33/J32</f>
        <v>361883.5</v>
      </c>
      <c r="Q34" t="s">
        <v>13</v>
      </c>
      <c r="R34" s="12" t="s">
        <v>3</v>
      </c>
      <c r="S34" s="17"/>
      <c r="T34" s="31" t="s">
        <v>4</v>
      </c>
      <c r="U34" s="14"/>
      <c r="V34" s="17"/>
      <c r="W34" s="49" t="s">
        <v>3</v>
      </c>
      <c r="X34" s="59">
        <f>X33/R32</f>
        <v>494513.25</v>
      </c>
      <c r="Y34" t="s">
        <v>13</v>
      </c>
      <c r="Z34" s="2"/>
      <c r="AA34" s="2"/>
      <c r="AB34" s="18" t="s">
        <v>4</v>
      </c>
      <c r="AC34" s="2"/>
      <c r="AD34" s="2"/>
      <c r="AE34" s="18" t="s">
        <v>3</v>
      </c>
      <c r="AF34" s="67">
        <f>AF33/Z32</f>
        <v>463118.5</v>
      </c>
      <c r="AG34" t="s">
        <v>13</v>
      </c>
      <c r="AH34" s="2"/>
      <c r="AI34" s="2"/>
      <c r="AJ34" s="18" t="s">
        <v>4</v>
      </c>
      <c r="AK34" s="2"/>
      <c r="AL34" s="2"/>
      <c r="AM34" s="18" t="s">
        <v>3</v>
      </c>
      <c r="AN34" s="67">
        <f>AN33/AH32</f>
        <v>266923.1666666667</v>
      </c>
      <c r="AO34" t="s">
        <v>13</v>
      </c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</row>
    <row r="35" spans="1:103" ht="16.5">
      <c r="A35" s="1"/>
      <c r="G35"/>
      <c r="R35" s="10" t="s">
        <v>2</v>
      </c>
      <c r="S35" s="15" t="s">
        <v>2</v>
      </c>
      <c r="T35" s="15" t="s">
        <v>2</v>
      </c>
      <c r="U35" s="10" t="s">
        <v>2</v>
      </c>
      <c r="V35" s="10" t="s">
        <v>2</v>
      </c>
      <c r="W35" s="15" t="s">
        <v>2</v>
      </c>
      <c r="X35" s="10" t="s">
        <v>2</v>
      </c>
      <c r="Y35" s="10" t="s">
        <v>2</v>
      </c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</row>
    <row r="36" spans="42:153" ht="16.5"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DQ36" s="10" t="s">
        <v>2</v>
      </c>
      <c r="DR36" s="15" t="s">
        <v>2</v>
      </c>
      <c r="DS36" s="15" t="s">
        <v>2</v>
      </c>
      <c r="DT36" s="10" t="s">
        <v>2</v>
      </c>
      <c r="DU36" s="10" t="s">
        <v>2</v>
      </c>
      <c r="DV36" s="15" t="s">
        <v>2</v>
      </c>
      <c r="DW36" s="10" t="s">
        <v>2</v>
      </c>
      <c r="DX36" s="10" t="s">
        <v>2</v>
      </c>
      <c r="ER36" s="8"/>
      <c r="ES36" s="8"/>
      <c r="ET36" s="8"/>
      <c r="EU36" s="8"/>
      <c r="EV36" s="8"/>
      <c r="EW36" s="8"/>
    </row>
    <row r="37" spans="42:153" ht="16.5"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DQ37" s="10" t="s">
        <v>2</v>
      </c>
      <c r="DR37" s="15" t="s">
        <v>2</v>
      </c>
      <c r="DS37" s="15" t="s">
        <v>2</v>
      </c>
      <c r="DT37" s="10" t="s">
        <v>2</v>
      </c>
      <c r="DU37" s="10" t="s">
        <v>2</v>
      </c>
      <c r="DV37" s="15" t="s">
        <v>2</v>
      </c>
      <c r="DW37" s="10" t="s">
        <v>2</v>
      </c>
      <c r="DX37" s="10" t="s">
        <v>2</v>
      </c>
      <c r="ER37" s="8"/>
      <c r="ES37" s="8"/>
      <c r="ET37" s="8"/>
      <c r="EU37" s="8"/>
      <c r="EV37" s="8"/>
      <c r="EW37" s="8"/>
    </row>
    <row r="38" spans="42:128" ht="16.5"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DQ38" s="8"/>
      <c r="DR38" s="10" t="s">
        <v>2</v>
      </c>
      <c r="DS38" s="10" t="s">
        <v>2</v>
      </c>
      <c r="DT38" s="8"/>
      <c r="DU38" s="8"/>
      <c r="DV38" s="10" t="s">
        <v>2</v>
      </c>
      <c r="DW38" s="8" t="s">
        <v>2</v>
      </c>
      <c r="DX38" s="8"/>
    </row>
    <row r="39" spans="42:128" ht="20.25" customHeight="1"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DQ39" s="8"/>
      <c r="DR39" s="8"/>
      <c r="DS39" s="8"/>
      <c r="DT39" s="8"/>
      <c r="DU39" s="8"/>
      <c r="DV39" s="8"/>
      <c r="DW39" s="8"/>
      <c r="DX39" s="8"/>
    </row>
    <row r="40" spans="42:103" ht="23.25" customHeight="1"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</row>
    <row r="41" spans="42:103" ht="23.25" customHeight="1"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</row>
    <row r="42" spans="96:102" ht="23.25" customHeight="1">
      <c r="CR42" s="12">
        <v>10</v>
      </c>
      <c r="CS42" s="3">
        <v>3000</v>
      </c>
      <c r="CT42" s="3">
        <v>3620</v>
      </c>
      <c r="CU42" s="3">
        <v>2124012</v>
      </c>
      <c r="CV42" s="3">
        <f>CT42-CS42</f>
        <v>620</v>
      </c>
      <c r="CW42" s="3">
        <v>250848</v>
      </c>
      <c r="CX42" s="37"/>
    </row>
    <row r="43" spans="96:102" ht="23.25" customHeight="1">
      <c r="CR43" s="12">
        <v>11</v>
      </c>
      <c r="CS43" s="3">
        <v>3000</v>
      </c>
      <c r="CT43" s="3">
        <v>2824</v>
      </c>
      <c r="CU43" s="3">
        <v>1848477</v>
      </c>
      <c r="CV43" s="3">
        <v>0</v>
      </c>
      <c r="CW43" s="3">
        <v>0</v>
      </c>
      <c r="CX43" s="9"/>
    </row>
    <row r="44" spans="96:102" ht="23.25" customHeight="1">
      <c r="CR44" s="27">
        <v>12</v>
      </c>
      <c r="CS44" s="19">
        <v>3000</v>
      </c>
      <c r="CT44" s="19">
        <v>2424</v>
      </c>
      <c r="CU44" s="19">
        <v>2207878</v>
      </c>
      <c r="CV44" s="3">
        <v>0</v>
      </c>
      <c r="CW44" s="3">
        <v>0</v>
      </c>
      <c r="CX44" s="9"/>
    </row>
    <row r="45" spans="96:102" ht="23.25" customHeight="1">
      <c r="CR45" s="5" t="s">
        <v>31</v>
      </c>
      <c r="CS45" s="3">
        <v>3000</v>
      </c>
      <c r="CT45" s="3">
        <v>2424</v>
      </c>
      <c r="CU45" s="3">
        <v>1772697</v>
      </c>
      <c r="CV45" s="3">
        <v>0</v>
      </c>
      <c r="CW45" s="3">
        <v>0</v>
      </c>
      <c r="CX45" s="9"/>
    </row>
    <row r="46" spans="96:136" ht="22.5" customHeight="1">
      <c r="CR46" s="5">
        <v>2</v>
      </c>
      <c r="CS46" s="3">
        <v>3000</v>
      </c>
      <c r="CT46" s="3">
        <v>2288</v>
      </c>
      <c r="CU46" s="3">
        <v>1131948</v>
      </c>
      <c r="CV46" s="3">
        <v>0</v>
      </c>
      <c r="CW46" s="3">
        <v>0</v>
      </c>
      <c r="CX46" s="9"/>
      <c r="EA46" s="8"/>
      <c r="EB46" s="8"/>
      <c r="EC46" s="8"/>
      <c r="ED46" s="8"/>
      <c r="EE46" s="8"/>
      <c r="EF46" s="8"/>
    </row>
    <row r="47" spans="96:102" ht="16.5">
      <c r="CR47" s="12">
        <v>3</v>
      </c>
      <c r="CS47" s="3">
        <v>3000</v>
      </c>
      <c r="CT47" s="3">
        <v>2480</v>
      </c>
      <c r="CU47" s="3">
        <v>1209608</v>
      </c>
      <c r="CV47" s="3">
        <v>0</v>
      </c>
      <c r="CW47" s="3">
        <v>0</v>
      </c>
      <c r="CX47" s="9"/>
    </row>
    <row r="48" spans="96:102" ht="16.5">
      <c r="CR48" s="12">
        <v>4</v>
      </c>
      <c r="CS48" s="3">
        <v>3000</v>
      </c>
      <c r="CT48" s="3">
        <v>2816</v>
      </c>
      <c r="CU48" s="3">
        <v>1838056</v>
      </c>
      <c r="CV48" s="3">
        <v>0</v>
      </c>
      <c r="CW48" s="3">
        <v>0</v>
      </c>
      <c r="CX48" s="9"/>
    </row>
    <row r="49" spans="96:102" ht="16.5">
      <c r="CR49" s="12">
        <v>5</v>
      </c>
      <c r="CS49" s="3">
        <v>3400</v>
      </c>
      <c r="CT49" s="3">
        <v>3716</v>
      </c>
      <c r="CU49" s="3">
        <v>1874994</v>
      </c>
      <c r="CV49" s="3">
        <v>0</v>
      </c>
      <c r="CW49" s="3">
        <v>0</v>
      </c>
      <c r="CX49" s="9"/>
    </row>
    <row r="50" spans="96:102" ht="16.5">
      <c r="CR50" s="27">
        <v>6</v>
      </c>
      <c r="CS50" s="19">
        <v>3400</v>
      </c>
      <c r="CT50" s="19">
        <v>3808</v>
      </c>
      <c r="CU50" s="19">
        <v>2206570</v>
      </c>
      <c r="CV50" s="3" t="s">
        <v>32</v>
      </c>
      <c r="CW50" s="3">
        <f>CW42+CW41+CW39</f>
        <v>250848</v>
      </c>
      <c r="CX50" s="9">
        <f>CW48+CW47+CW45+CW44+CW43+CW42</f>
        <v>250848</v>
      </c>
    </row>
    <row r="51" spans="96:102" ht="19.5">
      <c r="CR51" s="27" t="s">
        <v>3</v>
      </c>
      <c r="CS51" s="20"/>
      <c r="CT51" s="20"/>
      <c r="CU51" s="25"/>
      <c r="CV51" s="31" t="s">
        <v>1</v>
      </c>
      <c r="CW51" s="29">
        <f>CU39+CU40+CU41+CU42+CU43+CU44+CU45+CU46+CU47+CU48+CU49+CU50</f>
        <v>16214240</v>
      </c>
      <c r="CX51" s="9"/>
    </row>
    <row r="52" spans="96:102" ht="19.5">
      <c r="CR52" s="28" t="s">
        <v>3</v>
      </c>
      <c r="CS52" s="26"/>
      <c r="CT52" s="26"/>
      <c r="CU52" s="13"/>
      <c r="CV52" s="31" t="s">
        <v>4</v>
      </c>
      <c r="CW52" s="30">
        <f>CW51/CR44</f>
        <v>1351186.6666666667</v>
      </c>
      <c r="CX52" s="9"/>
    </row>
    <row r="53" spans="96:102" ht="16.5">
      <c r="CR53" s="1"/>
      <c r="CS53" s="1"/>
      <c r="CT53" s="1"/>
      <c r="CU53" s="1"/>
      <c r="CV53" s="1"/>
      <c r="CW53" s="1"/>
      <c r="CX53" s="1"/>
    </row>
    <row r="54" spans="97:103" ht="30">
      <c r="CS54" s="44" t="s">
        <v>21</v>
      </c>
      <c r="CT54" s="38" t="s">
        <v>29</v>
      </c>
      <c r="CU54" s="10"/>
      <c r="CV54" s="10"/>
      <c r="CW54" s="10"/>
      <c r="CX54" s="10"/>
      <c r="CY54" s="10"/>
    </row>
    <row r="55" spans="96:147" s="1" customFormat="1" ht="16.5">
      <c r="CR55" s="50" t="s">
        <v>11</v>
      </c>
      <c r="CS55" s="5" t="s">
        <v>23</v>
      </c>
      <c r="CT55" s="6"/>
      <c r="CU55" s="6"/>
      <c r="CV55" s="6"/>
      <c r="CW55" s="6"/>
      <c r="CX55" s="7"/>
      <c r="CY55" s="10"/>
      <c r="DJ55"/>
      <c r="DK55"/>
      <c r="DL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</row>
    <row r="56" spans="96:116" ht="16.5">
      <c r="CR56" s="5" t="s">
        <v>30</v>
      </c>
      <c r="CS56" s="11">
        <v>295559</v>
      </c>
      <c r="CT56" s="26"/>
      <c r="CU56" s="26"/>
      <c r="CV56" s="26"/>
      <c r="CW56" s="13"/>
      <c r="CX56" s="22"/>
      <c r="CY56" s="10"/>
      <c r="DL56" s="1"/>
    </row>
    <row r="57" spans="96:115" ht="16.5">
      <c r="CR57" s="3">
        <v>8</v>
      </c>
      <c r="CS57" s="6">
        <v>211904</v>
      </c>
      <c r="CT57" s="6"/>
      <c r="CU57" s="6"/>
      <c r="CV57" s="6"/>
      <c r="CW57" s="7"/>
      <c r="CX57" s="3"/>
      <c r="CY57" s="10"/>
      <c r="DJ57" s="1"/>
      <c r="DK57" s="1"/>
    </row>
    <row r="58" spans="96:103" ht="16.5">
      <c r="CR58" s="4">
        <v>9</v>
      </c>
      <c r="CS58" s="6">
        <v>209814</v>
      </c>
      <c r="CT58" s="6"/>
      <c r="CU58" s="6"/>
      <c r="CV58" s="6"/>
      <c r="CW58" s="7"/>
      <c r="CX58" s="3"/>
      <c r="CY58" s="8" t="s">
        <v>20</v>
      </c>
    </row>
    <row r="59" spans="96:127" ht="21">
      <c r="CR59" s="4">
        <v>10</v>
      </c>
      <c r="CS59" s="6">
        <v>317463</v>
      </c>
      <c r="CT59" s="6"/>
      <c r="CU59" s="6"/>
      <c r="CV59" s="6"/>
      <c r="CW59" s="31" t="s">
        <v>3</v>
      </c>
      <c r="CX59" s="45" t="s">
        <v>3</v>
      </c>
      <c r="CY59" s="8" t="s">
        <v>3</v>
      </c>
      <c r="DW59" t="e">
        <f>DW38+X34+X30+X26</f>
        <v>#VALUE!</v>
      </c>
    </row>
    <row r="60" spans="96:102" ht="21">
      <c r="CR60" s="4">
        <v>11</v>
      </c>
      <c r="CS60" s="6">
        <v>348194</v>
      </c>
      <c r="CT60" s="6"/>
      <c r="CU60" s="6"/>
      <c r="CV60" s="6"/>
      <c r="CW60" s="31" t="s">
        <v>3</v>
      </c>
      <c r="CX60" s="46" t="s">
        <v>3</v>
      </c>
    </row>
    <row r="61" spans="96:102" ht="16.5">
      <c r="CR61" s="4">
        <v>12</v>
      </c>
      <c r="CS61" s="6">
        <v>363432</v>
      </c>
      <c r="CT61" s="17"/>
      <c r="CU61" s="17"/>
      <c r="CV61" s="17"/>
      <c r="CW61" s="23"/>
      <c r="CX61" s="2"/>
    </row>
    <row r="62" spans="96:115" ht="16.5">
      <c r="CR62" s="3" t="s">
        <v>31</v>
      </c>
      <c r="CS62" s="6">
        <v>348218</v>
      </c>
      <c r="CT62" s="17"/>
      <c r="CU62" s="17"/>
      <c r="CV62" s="17"/>
      <c r="CW62" s="23"/>
      <c r="CX62" s="2"/>
      <c r="DJ62" t="s">
        <v>3</v>
      </c>
      <c r="DK62">
        <v>13</v>
      </c>
    </row>
    <row r="63" spans="96:114" ht="16.5">
      <c r="CR63" s="3">
        <v>2</v>
      </c>
      <c r="CS63" s="6">
        <v>319009</v>
      </c>
      <c r="CT63" s="17"/>
      <c r="CU63" s="17"/>
      <c r="CV63" s="17"/>
      <c r="CW63" s="23"/>
      <c r="CX63" s="2"/>
      <c r="DJ63" t="s">
        <v>14</v>
      </c>
    </row>
    <row r="64" spans="96:115" ht="16.5">
      <c r="CR64" s="4">
        <v>3</v>
      </c>
      <c r="CS64" s="6">
        <v>261399</v>
      </c>
      <c r="CT64" s="17"/>
      <c r="CU64" s="17"/>
      <c r="CV64" s="17"/>
      <c r="CW64" s="23"/>
      <c r="CX64" s="2"/>
      <c r="DJ64" t="s">
        <v>27</v>
      </c>
      <c r="DK64" s="54" t="s">
        <v>27</v>
      </c>
    </row>
    <row r="65" spans="96:114" ht="16.5">
      <c r="CR65" s="4">
        <v>4</v>
      </c>
      <c r="CS65" s="6">
        <v>299616</v>
      </c>
      <c r="CT65" s="17"/>
      <c r="CU65" s="17"/>
      <c r="CV65" s="17"/>
      <c r="CW65" s="23"/>
      <c r="CX65" s="2"/>
      <c r="DJ65" s="55" t="e">
        <f>AA30/X30</f>
        <v>#DIV/0!</v>
      </c>
    </row>
    <row r="66" spans="96:114" ht="16.5">
      <c r="CR66" s="4">
        <v>5</v>
      </c>
      <c r="CS66" s="6">
        <v>343280</v>
      </c>
      <c r="CT66" s="17"/>
      <c r="CU66" s="17"/>
      <c r="CV66" s="17"/>
      <c r="CW66" s="23"/>
      <c r="CX66" s="2"/>
      <c r="DJ66" t="s">
        <v>27</v>
      </c>
    </row>
    <row r="67" spans="96:114" ht="16.5">
      <c r="CR67" s="4">
        <v>6</v>
      </c>
      <c r="CS67" s="6">
        <v>397556</v>
      </c>
      <c r="CT67" s="17"/>
      <c r="CU67" s="48"/>
      <c r="CV67" s="48"/>
      <c r="CW67" s="16"/>
      <c r="CX67" s="47"/>
      <c r="DJ67" s="53" t="s">
        <v>3</v>
      </c>
    </row>
    <row r="68" spans="96:115" ht="19.5">
      <c r="CR68" s="2"/>
      <c r="CS68" s="17"/>
      <c r="CT68" s="31" t="s">
        <v>1</v>
      </c>
      <c r="CU68" s="14"/>
      <c r="CV68" s="17"/>
      <c r="CW68" s="49" t="s">
        <v>3</v>
      </c>
      <c r="CX68" s="23">
        <f>CS56+CS57+CS58+CS59+CS60+CS61+CS62+CS63+CS64+CS65+CS66+CS67</f>
        <v>3715444</v>
      </c>
      <c r="CY68" t="s">
        <v>13</v>
      </c>
      <c r="DJ68" t="s">
        <v>3</v>
      </c>
      <c r="DK68">
        <v>10</v>
      </c>
    </row>
    <row r="69" spans="96:114" ht="19.5">
      <c r="CR69" s="2"/>
      <c r="CS69" s="17"/>
      <c r="CT69" s="31" t="s">
        <v>4</v>
      </c>
      <c r="CU69" s="14"/>
      <c r="CV69" s="17"/>
      <c r="CW69" s="49" t="s">
        <v>3</v>
      </c>
      <c r="CX69" s="51">
        <f>CX68/CR61</f>
        <v>309620.3333333333</v>
      </c>
      <c r="CY69" t="s">
        <v>13</v>
      </c>
      <c r="DJ69" t="s">
        <v>14</v>
      </c>
    </row>
    <row r="70" spans="102:114" ht="16.5">
      <c r="CX70">
        <v>30282617</v>
      </c>
      <c r="DJ70" t="s">
        <v>28</v>
      </c>
    </row>
    <row r="71" ht="16.5">
      <c r="CX71">
        <v>31665676</v>
      </c>
    </row>
    <row r="72" ht="16.5">
      <c r="CX72" s="53">
        <f>CX71-CX70</f>
        <v>1383059</v>
      </c>
    </row>
    <row r="73" ht="16.5">
      <c r="CX73" s="56">
        <f>CX72/CX70</f>
        <v>0.045671713247240155</v>
      </c>
    </row>
  </sheetData>
  <printOptions/>
  <pageMargins left="2.09" right="0.23" top="1.65" bottom="0.42" header="1.6" footer="0.5"/>
  <pageSetup horizontalDpi="600" verticalDpi="6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元智工學院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YZU</cp:lastModifiedBy>
  <cp:lastPrinted>2008-08-18T08:56:18Z</cp:lastPrinted>
  <dcterms:created xsi:type="dcterms:W3CDTF">2000-05-06T02:36:45Z</dcterms:created>
  <dcterms:modified xsi:type="dcterms:W3CDTF">2009-01-22T02:52:56Z</dcterms:modified>
  <cp:category/>
  <cp:version/>
  <cp:contentType/>
  <cp:contentStatus/>
</cp:coreProperties>
</file>