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籍\統計報表\網頁\"/>
    </mc:Choice>
  </mc:AlternateContent>
  <xr:revisionPtr revIDLastSave="0" documentId="13_ncr:1_{3B4408E9-82C7-4415-B723-42D436953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" i="1" l="1"/>
  <c r="H55" i="1"/>
  <c r="G55" i="1"/>
  <c r="D55" i="1"/>
  <c r="D37" i="1"/>
  <c r="J2" i="1"/>
  <c r="J3" i="1"/>
  <c r="J4" i="1"/>
  <c r="J5" i="1"/>
  <c r="J6" i="1"/>
  <c r="J7" i="1"/>
  <c r="J8" i="1"/>
  <c r="F55" i="1" l="1"/>
  <c r="E55" i="1"/>
  <c r="I37" i="1"/>
  <c r="H37" i="1"/>
  <c r="G37" i="1"/>
  <c r="F37" i="1"/>
  <c r="E37" i="1"/>
  <c r="I20" i="1"/>
  <c r="H20" i="1"/>
  <c r="G20" i="1"/>
  <c r="F20" i="1"/>
  <c r="E20" i="1"/>
  <c r="D20" i="1"/>
  <c r="I10" i="1"/>
  <c r="H10" i="1"/>
  <c r="G10" i="1"/>
  <c r="F10" i="1"/>
  <c r="E10" i="1"/>
  <c r="D10" i="1"/>
  <c r="J9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35" i="1"/>
  <c r="J27" i="1"/>
  <c r="J36" i="1"/>
  <c r="J28" i="1"/>
  <c r="J29" i="1"/>
  <c r="J30" i="1"/>
  <c r="J31" i="1"/>
  <c r="J32" i="1"/>
  <c r="J33" i="1"/>
  <c r="J34" i="1"/>
  <c r="J38" i="1"/>
  <c r="J39" i="1"/>
  <c r="J40" i="1"/>
  <c r="J41" i="1"/>
  <c r="J42" i="1"/>
  <c r="J43" i="1"/>
  <c r="J44" i="1"/>
  <c r="J45" i="1"/>
  <c r="J46" i="1"/>
  <c r="J54" i="1"/>
  <c r="J47" i="1"/>
  <c r="J48" i="1"/>
  <c r="J49" i="1"/>
  <c r="J50" i="1"/>
  <c r="J51" i="1"/>
  <c r="J52" i="1"/>
  <c r="J53" i="1"/>
  <c r="H56" i="1" l="1"/>
  <c r="I56" i="1"/>
  <c r="J55" i="1"/>
  <c r="F56" i="1"/>
  <c r="E56" i="1"/>
  <c r="G56" i="1"/>
  <c r="D56" i="1"/>
  <c r="J37" i="1"/>
  <c r="J20" i="1"/>
  <c r="J10" i="1"/>
  <c r="J56" i="1" l="1"/>
</calcChain>
</file>

<file path=xl/sharedStrings.xml><?xml version="1.0" encoding="utf-8"?>
<sst xmlns="http://schemas.openxmlformats.org/spreadsheetml/2006/main" count="165" uniqueCount="50">
  <si>
    <t>學院</t>
  </si>
  <si>
    <t>單位</t>
  </si>
  <si>
    <t>學制班別</t>
  </si>
  <si>
    <t>總量內核定新生招生名額(A)</t>
  </si>
  <si>
    <t>核定擴充新生招生名額(A1)</t>
  </si>
  <si>
    <t>新生保留入學資格人數(B)</t>
  </si>
  <si>
    <t>總量內(含擴充名額)新生招生名額之實際註冊人數(C)</t>
  </si>
  <si>
    <t>人文社會學院</t>
  </si>
  <si>
    <t>人文社會學院英語學士班</t>
  </si>
  <si>
    <t>學士班</t>
  </si>
  <si>
    <t>中國語文學系</t>
  </si>
  <si>
    <t>碩士班</t>
  </si>
  <si>
    <t>文化產業與文化政策博士學位學程</t>
  </si>
  <si>
    <t>博士班</t>
  </si>
  <si>
    <t>社會暨政策科學學系</t>
  </si>
  <si>
    <t>碩士在職專班</t>
  </si>
  <si>
    <t>應用外語學系</t>
  </si>
  <si>
    <t>藝術與設計學系</t>
  </si>
  <si>
    <t>藝術與設計學系藝術與設計管理碩士班</t>
  </si>
  <si>
    <t>工程學院</t>
  </si>
  <si>
    <t>工程學院英語學士班</t>
  </si>
  <si>
    <t>工業工程與管理學系</t>
  </si>
  <si>
    <t>化學工程與材料科學學系</t>
  </si>
  <si>
    <t>生物科技與工程研究所</t>
  </si>
  <si>
    <t>機械工程學系</t>
  </si>
  <si>
    <t>不分院</t>
  </si>
  <si>
    <t>醫學研究所</t>
  </si>
  <si>
    <t>護理學系</t>
  </si>
  <si>
    <t>資訊學院</t>
  </si>
  <si>
    <t>生物與醫學資訊碩士學位學程</t>
  </si>
  <si>
    <t>資訊工程學系</t>
  </si>
  <si>
    <t>資訊傳播學系</t>
  </si>
  <si>
    <t>資訊管理學系</t>
  </si>
  <si>
    <t>資訊學院英語學士班</t>
  </si>
  <si>
    <t>電機通訊學院</t>
  </si>
  <si>
    <t>電機工程學系</t>
  </si>
  <si>
    <t>電機通訊學院英語學士班</t>
  </si>
  <si>
    <t>管理學院</t>
  </si>
  <si>
    <t>管理學院財務金融暨會計碩士班</t>
  </si>
  <si>
    <t>管理學院博士班</t>
  </si>
  <si>
    <t>管理學院經營管理碩士班</t>
  </si>
  <si>
    <t>管理學院管理碩士在職專班</t>
  </si>
  <si>
    <t>管理學院學士班</t>
  </si>
  <si>
    <r>
      <rPr>
        <b/>
        <sz val="13"/>
        <rFont val="微軟正黑體"/>
        <family val="2"/>
        <charset val="136"/>
      </rPr>
      <t>各學系境外</t>
    </r>
    <r>
      <rPr>
        <b/>
        <sz val="13"/>
        <rFont val="Calibri"/>
        <family val="2"/>
      </rPr>
      <t>(</t>
    </r>
    <r>
      <rPr>
        <b/>
        <sz val="13"/>
        <rFont val="微軟正黑體"/>
        <family val="2"/>
        <charset val="136"/>
      </rPr>
      <t>新生</t>
    </r>
    <r>
      <rPr>
        <b/>
        <sz val="13"/>
        <rFont val="Calibri"/>
        <family val="2"/>
      </rPr>
      <t>)</t>
    </r>
    <r>
      <rPr>
        <b/>
        <sz val="13"/>
        <rFont val="微軟正黑體"/>
        <family val="2"/>
        <charset val="136"/>
      </rPr>
      <t>學生實際註冊人數</t>
    </r>
    <r>
      <rPr>
        <b/>
        <sz val="13"/>
        <rFont val="Calibri"/>
        <family val="2"/>
      </rPr>
      <t>(E)</t>
    </r>
    <phoneticPr fontId="12" type="noConversion"/>
  </si>
  <si>
    <r>
      <rPr>
        <b/>
        <sz val="13"/>
        <rFont val="微軟正黑體"/>
        <family val="2"/>
        <charset val="136"/>
      </rPr>
      <t>各學系國際專修部華語先修生實際註冊人數</t>
    </r>
    <r>
      <rPr>
        <b/>
        <sz val="13"/>
        <rFont val="Calibri"/>
        <family val="2"/>
      </rPr>
      <t>(F)</t>
    </r>
    <phoneticPr fontId="12" type="noConversion"/>
  </si>
  <si>
    <r>
      <rPr>
        <b/>
        <sz val="12"/>
        <rFont val="細明體"/>
        <family val="3"/>
        <charset val="136"/>
      </rPr>
      <t>系所新生註冊率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％</t>
    </r>
    <r>
      <rPr>
        <b/>
        <sz val="12"/>
        <rFont val="Arial"/>
        <family val="2"/>
      </rPr>
      <t>)
D=</t>
    </r>
    <r>
      <rPr>
        <b/>
        <sz val="12"/>
        <rFont val="細明體"/>
        <family val="3"/>
        <charset val="136"/>
      </rPr>
      <t>〔</t>
    </r>
    <r>
      <rPr>
        <b/>
        <sz val="12"/>
        <rFont val="Arial"/>
        <family val="2"/>
      </rPr>
      <t>(C+ E+F)/ (A-B) +E+F</t>
    </r>
    <r>
      <rPr>
        <b/>
        <sz val="12"/>
        <rFont val="細明體"/>
        <family val="3"/>
        <charset val="136"/>
      </rPr>
      <t>〕</t>
    </r>
    <phoneticPr fontId="17" type="noConversion"/>
  </si>
  <si>
    <t>碩士在職專班</t>
    <phoneticPr fontId="12" type="noConversion"/>
  </si>
  <si>
    <t>學士班</t>
    <phoneticPr fontId="12" type="noConversion"/>
  </si>
  <si>
    <r>
      <rPr>
        <sz val="18"/>
        <rFont val="新細明體"/>
        <family val="2"/>
      </rPr>
      <t>全校</t>
    </r>
    <phoneticPr fontId="12" type="noConversion"/>
  </si>
  <si>
    <t>醫護學院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</si>
</sst>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新細明體"/>
      <family val="2"/>
      <scheme val="minor"/>
    </font>
    <font>
      <b/>
      <sz val="13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name val="微軟正黑體"/>
      <family val="2"/>
      <charset val="136"/>
    </font>
    <font>
      <b/>
      <sz val="13"/>
      <name val="Calibri"/>
      <family val="2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sz val="9"/>
      <name val="細明體"/>
      <family val="3"/>
      <charset val="136"/>
    </font>
    <font>
      <b/>
      <sz val="12"/>
      <name val="Arial"/>
      <family val="3"/>
      <charset val="136"/>
    </font>
    <font>
      <sz val="18"/>
      <name val="Calibri"/>
      <family val="2"/>
    </font>
    <font>
      <sz val="18"/>
      <color indexed="8"/>
      <name val="新細明體"/>
      <family val="2"/>
      <scheme val="minor"/>
    </font>
    <font>
      <sz val="11"/>
      <name val="微軟正黑體"/>
      <family val="2"/>
      <charset val="136"/>
    </font>
    <font>
      <sz val="16"/>
      <name val="Calibri"/>
      <family val="2"/>
    </font>
    <font>
      <sz val="16"/>
      <name val="細明體"/>
      <family val="3"/>
      <charset val="136"/>
    </font>
    <font>
      <sz val="16"/>
      <color indexed="8"/>
      <name val="新細明體"/>
      <family val="2"/>
      <scheme val="minor"/>
    </font>
    <font>
      <sz val="18"/>
      <name val="新細明體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8" fontId="5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right" vertical="center"/>
    </xf>
    <xf numFmtId="38" fontId="10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8" fontId="5" fillId="3" borderId="1" xfId="0" applyNumberFormat="1" applyFont="1" applyFill="1" applyBorder="1" applyAlignment="1">
      <alignment horizontal="right" vertical="center"/>
    </xf>
    <xf numFmtId="38" fontId="6" fillId="3" borderId="1" xfId="0" applyNumberFormat="1" applyFont="1" applyFill="1" applyBorder="1" applyAlignment="1">
      <alignment horizontal="right" vertical="center"/>
    </xf>
    <xf numFmtId="38" fontId="7" fillId="3" borderId="1" xfId="0" applyNumberFormat="1" applyFont="1" applyFill="1" applyBorder="1" applyAlignment="1">
      <alignment horizontal="right" vertical="center"/>
    </xf>
    <xf numFmtId="38" fontId="8" fillId="3" borderId="1" xfId="0" applyNumberFormat="1" applyFont="1" applyFill="1" applyBorder="1" applyAlignment="1">
      <alignment horizontal="right" vertical="center"/>
    </xf>
    <xf numFmtId="38" fontId="9" fillId="3" borderId="1" xfId="0" applyNumberFormat="1" applyFont="1" applyFill="1" applyBorder="1" applyAlignment="1">
      <alignment horizontal="right" vertical="center"/>
    </xf>
    <xf numFmtId="38" fontId="10" fillId="3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9" fontId="0" fillId="0" borderId="0" xfId="1" applyFont="1">
      <alignment vertical="center"/>
    </xf>
    <xf numFmtId="0" fontId="18" fillId="4" borderId="3" xfId="0" applyFont="1" applyFill="1" applyBorder="1" applyAlignment="1">
      <alignment horizontal="center" vertical="center" wrapText="1"/>
    </xf>
    <xf numFmtId="10" fontId="0" fillId="0" borderId="2" xfId="1" applyNumberFormat="1" applyFont="1" applyBorder="1">
      <alignment vertical="center"/>
    </xf>
    <xf numFmtId="10" fontId="10" fillId="3" borderId="1" xfId="1" applyNumberFormat="1" applyFont="1" applyFill="1" applyBorder="1" applyAlignment="1">
      <alignment horizontal="right" vertical="center"/>
    </xf>
    <xf numFmtId="10" fontId="0" fillId="3" borderId="2" xfId="1" applyNumberFormat="1" applyFont="1" applyFill="1" applyBorder="1">
      <alignment vertical="center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38" fontId="5" fillId="3" borderId="2" xfId="0" applyNumberFormat="1" applyFont="1" applyFill="1" applyBorder="1" applyAlignment="1">
      <alignment horizontal="right" vertical="center"/>
    </xf>
    <xf numFmtId="38" fontId="6" fillId="3" borderId="2" xfId="0" applyNumberFormat="1" applyFont="1" applyFill="1" applyBorder="1" applyAlignment="1">
      <alignment horizontal="right" vertical="center"/>
    </xf>
    <xf numFmtId="38" fontId="7" fillId="3" borderId="2" xfId="0" applyNumberFormat="1" applyFont="1" applyFill="1" applyBorder="1" applyAlignment="1">
      <alignment horizontal="right" vertical="center"/>
    </xf>
    <xf numFmtId="38" fontId="10" fillId="3" borderId="2" xfId="0" applyNumberFormat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vertical="center" wrapText="1"/>
    </xf>
    <xf numFmtId="38" fontId="22" fillId="3" borderId="2" xfId="0" applyNumberFormat="1" applyFont="1" applyFill="1" applyBorder="1" applyAlignment="1">
      <alignment horizontal="right" vertical="center"/>
    </xf>
    <xf numFmtId="10" fontId="22" fillId="3" borderId="1" xfId="1" applyNumberFormat="1" applyFont="1" applyFill="1" applyBorder="1" applyAlignment="1">
      <alignment horizontal="right" vertical="center"/>
    </xf>
    <xf numFmtId="38" fontId="22" fillId="0" borderId="2" xfId="0" applyNumberFormat="1" applyFont="1" applyBorder="1" applyAlignment="1">
      <alignment horizontal="right" vertical="center"/>
    </xf>
    <xf numFmtId="10" fontId="24" fillId="0" borderId="2" xfId="1" applyNumberFormat="1" applyFont="1" applyBorder="1">
      <alignment vertical="center"/>
    </xf>
    <xf numFmtId="0" fontId="21" fillId="3" borderId="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38" fontId="20" fillId="0" borderId="0" xfId="0" applyNumberFormat="1" applyFont="1">
      <alignment vertical="center"/>
    </xf>
    <xf numFmtId="10" fontId="24" fillId="0" borderId="0" xfId="1" applyNumberFormat="1" applyFont="1" applyFill="1" applyBorder="1">
      <alignment vertical="center"/>
    </xf>
    <xf numFmtId="38" fontId="2" fillId="0" borderId="2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10" fontId="24" fillId="3" borderId="2" xfId="1" applyNumberFormat="1" applyFont="1" applyFill="1" applyBorder="1">
      <alignment vertical="center"/>
    </xf>
    <xf numFmtId="0" fontId="22" fillId="0" borderId="4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3" fillId="3" borderId="4" xfId="0" applyFont="1" applyFill="1" applyBorder="1" applyAlignment="1">
      <alignment horizontal="right" vertical="center" wrapText="1"/>
    </xf>
    <xf numFmtId="0" fontId="23" fillId="3" borderId="5" xfId="0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horizontal="righ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workbookViewId="0">
      <pane xSplit="1" ySplit="1" topLeftCell="B5" activePane="bottomRight" state="frozen"/>
      <selection pane="topRight"/>
      <selection pane="bottomLeft"/>
      <selection pane="bottomRight" activeCell="L40" sqref="L40"/>
    </sheetView>
  </sheetViews>
  <sheetFormatPr defaultRowHeight="30" customHeight="1" x14ac:dyDescent="0.25"/>
  <cols>
    <col min="1" max="1" width="15.140625" bestFit="1" customWidth="1" collapsed="1"/>
    <col min="2" max="2" width="39.140625" customWidth="1" collapsed="1"/>
    <col min="3" max="3" width="15.5703125" customWidth="1" collapsed="1"/>
    <col min="4" max="4" width="12.28515625" bestFit="1" customWidth="1" collapsed="1"/>
    <col min="5" max="6" width="11.85546875" bestFit="1" customWidth="1" collapsed="1"/>
    <col min="7" max="7" width="14.5703125" bestFit="1" customWidth="1" collapsed="1"/>
    <col min="8" max="8" width="14.28515625" customWidth="1" collapsed="1"/>
    <col min="9" max="9" width="14.5703125" bestFit="1" customWidth="1" collapsed="1"/>
    <col min="10" max="10" width="15" customWidth="1"/>
  </cols>
  <sheetData>
    <row r="1" spans="1:11" ht="9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0" t="s">
        <v>43</v>
      </c>
      <c r="I1" s="20" t="s">
        <v>44</v>
      </c>
      <c r="J1" s="22" t="s">
        <v>45</v>
      </c>
    </row>
    <row r="2" spans="1:11" ht="15.75" x14ac:dyDescent="0.25">
      <c r="A2" s="2" t="s">
        <v>7</v>
      </c>
      <c r="B2" s="3" t="s">
        <v>12</v>
      </c>
      <c r="C2" s="4" t="s">
        <v>13</v>
      </c>
      <c r="D2" s="5">
        <v>5</v>
      </c>
      <c r="E2" s="6">
        <v>0</v>
      </c>
      <c r="F2" s="7">
        <v>0</v>
      </c>
      <c r="G2" s="8">
        <v>5</v>
      </c>
      <c r="H2" s="9">
        <v>0</v>
      </c>
      <c r="I2" s="10">
        <v>0</v>
      </c>
      <c r="J2" s="23">
        <f>(G2+H2+I2)/(D2-F2+H2+I2)</f>
        <v>1</v>
      </c>
      <c r="K2" s="21"/>
    </row>
    <row r="3" spans="1:11" ht="15.75" x14ac:dyDescent="0.25">
      <c r="A3" s="2" t="s">
        <v>19</v>
      </c>
      <c r="B3" s="3" t="s">
        <v>21</v>
      </c>
      <c r="C3" s="4" t="s">
        <v>13</v>
      </c>
      <c r="D3" s="5">
        <v>4</v>
      </c>
      <c r="E3" s="6">
        <v>0</v>
      </c>
      <c r="F3" s="7">
        <v>0</v>
      </c>
      <c r="G3" s="8">
        <v>2</v>
      </c>
      <c r="H3" s="9">
        <v>5</v>
      </c>
      <c r="I3" s="10">
        <v>0</v>
      </c>
      <c r="J3" s="23">
        <f t="shared" ref="J3:J56" si="0">(G3+H3+I3)/(D3-F3+H3+I3)</f>
        <v>0.77777777777777779</v>
      </c>
    </row>
    <row r="4" spans="1:11" ht="15.75" x14ac:dyDescent="0.25">
      <c r="A4" s="2" t="s">
        <v>19</v>
      </c>
      <c r="B4" s="3" t="s">
        <v>22</v>
      </c>
      <c r="C4" s="4" t="s">
        <v>13</v>
      </c>
      <c r="D4" s="5">
        <v>3</v>
      </c>
      <c r="E4" s="6">
        <v>0</v>
      </c>
      <c r="F4" s="7">
        <v>0</v>
      </c>
      <c r="G4" s="8">
        <v>3</v>
      </c>
      <c r="H4" s="9">
        <v>1</v>
      </c>
      <c r="I4" s="10">
        <v>0</v>
      </c>
      <c r="J4" s="23">
        <f t="shared" si="0"/>
        <v>1</v>
      </c>
    </row>
    <row r="5" spans="1:11" ht="15.75" x14ac:dyDescent="0.25">
      <c r="A5" s="2" t="s">
        <v>19</v>
      </c>
      <c r="B5" s="3" t="s">
        <v>24</v>
      </c>
      <c r="C5" s="4" t="s">
        <v>13</v>
      </c>
      <c r="D5" s="5">
        <v>4</v>
      </c>
      <c r="E5" s="6">
        <v>0</v>
      </c>
      <c r="F5" s="7">
        <v>0</v>
      </c>
      <c r="G5" s="8">
        <v>2</v>
      </c>
      <c r="H5" s="9">
        <v>0</v>
      </c>
      <c r="I5" s="10">
        <v>0</v>
      </c>
      <c r="J5" s="23">
        <f t="shared" si="0"/>
        <v>0.5</v>
      </c>
    </row>
    <row r="6" spans="1:11" ht="15.75" x14ac:dyDescent="0.25">
      <c r="A6" s="2" t="s">
        <v>28</v>
      </c>
      <c r="B6" s="3" t="s">
        <v>30</v>
      </c>
      <c r="C6" s="4" t="s">
        <v>13</v>
      </c>
      <c r="D6" s="5">
        <v>4</v>
      </c>
      <c r="E6" s="6">
        <v>0</v>
      </c>
      <c r="F6" s="7">
        <v>0</v>
      </c>
      <c r="G6" s="8">
        <v>3</v>
      </c>
      <c r="H6" s="9">
        <v>9</v>
      </c>
      <c r="I6" s="10">
        <v>0</v>
      </c>
      <c r="J6" s="23">
        <f t="shared" si="0"/>
        <v>0.92307692307692313</v>
      </c>
    </row>
    <row r="7" spans="1:11" ht="15.75" x14ac:dyDescent="0.25">
      <c r="A7" s="2" t="s">
        <v>28</v>
      </c>
      <c r="B7" s="3" t="s">
        <v>32</v>
      </c>
      <c r="C7" s="4" t="s">
        <v>13</v>
      </c>
      <c r="D7" s="5">
        <v>1</v>
      </c>
      <c r="E7" s="6">
        <v>0</v>
      </c>
      <c r="F7" s="7">
        <v>0</v>
      </c>
      <c r="G7" s="8">
        <v>0</v>
      </c>
      <c r="H7" s="9">
        <v>0</v>
      </c>
      <c r="I7" s="10">
        <v>0</v>
      </c>
      <c r="J7" s="23">
        <f t="shared" si="0"/>
        <v>0</v>
      </c>
    </row>
    <row r="8" spans="1:11" ht="15.75" x14ac:dyDescent="0.25">
      <c r="A8" s="2" t="s">
        <v>34</v>
      </c>
      <c r="B8" s="3" t="s">
        <v>35</v>
      </c>
      <c r="C8" s="4" t="s">
        <v>13</v>
      </c>
      <c r="D8" s="5">
        <v>7</v>
      </c>
      <c r="E8" s="6">
        <v>0</v>
      </c>
      <c r="F8" s="7">
        <v>0</v>
      </c>
      <c r="G8" s="8">
        <v>2</v>
      </c>
      <c r="H8" s="9">
        <v>4</v>
      </c>
      <c r="I8" s="10">
        <v>0</v>
      </c>
      <c r="J8" s="23">
        <f t="shared" si="0"/>
        <v>0.54545454545454541</v>
      </c>
    </row>
    <row r="9" spans="1:11" ht="15.75" x14ac:dyDescent="0.25">
      <c r="A9" s="2" t="s">
        <v>37</v>
      </c>
      <c r="B9" s="3" t="s">
        <v>39</v>
      </c>
      <c r="C9" s="4" t="s">
        <v>13</v>
      </c>
      <c r="D9" s="5">
        <v>11</v>
      </c>
      <c r="E9" s="6">
        <v>0</v>
      </c>
      <c r="F9" s="7">
        <v>0</v>
      </c>
      <c r="G9" s="8">
        <v>10</v>
      </c>
      <c r="H9" s="9">
        <v>5</v>
      </c>
      <c r="I9" s="10">
        <v>0</v>
      </c>
      <c r="J9" s="23">
        <f t="shared" si="0"/>
        <v>0.9375</v>
      </c>
    </row>
    <row r="10" spans="1:11" ht="24" customHeight="1" x14ac:dyDescent="0.25">
      <c r="A10" s="44" t="s">
        <v>13</v>
      </c>
      <c r="B10" s="45"/>
      <c r="C10" s="46"/>
      <c r="D10" s="35">
        <f t="shared" ref="D10:I10" si="1">SUM(D2:D9)</f>
        <v>39</v>
      </c>
      <c r="E10" s="35">
        <f t="shared" si="1"/>
        <v>0</v>
      </c>
      <c r="F10" s="35">
        <f t="shared" si="1"/>
        <v>0</v>
      </c>
      <c r="G10" s="35">
        <f t="shared" si="1"/>
        <v>27</v>
      </c>
      <c r="H10" s="35">
        <f t="shared" si="1"/>
        <v>24</v>
      </c>
      <c r="I10" s="35">
        <f t="shared" si="1"/>
        <v>0</v>
      </c>
      <c r="J10" s="36">
        <f t="shared" si="0"/>
        <v>0.80952380952380953</v>
      </c>
    </row>
    <row r="11" spans="1:11" ht="15.75" x14ac:dyDescent="0.25">
      <c r="A11" s="11" t="s">
        <v>7</v>
      </c>
      <c r="B11" s="12" t="s">
        <v>14</v>
      </c>
      <c r="C11" s="13" t="s">
        <v>15</v>
      </c>
      <c r="D11" s="14">
        <v>15</v>
      </c>
      <c r="E11" s="15">
        <v>0</v>
      </c>
      <c r="F11" s="16">
        <v>0</v>
      </c>
      <c r="G11" s="17">
        <v>14</v>
      </c>
      <c r="H11" s="18">
        <v>0</v>
      </c>
      <c r="I11" s="19">
        <v>0</v>
      </c>
      <c r="J11" s="24">
        <f t="shared" si="0"/>
        <v>0.93333333333333335</v>
      </c>
    </row>
    <row r="12" spans="1:11" ht="15.75" x14ac:dyDescent="0.25">
      <c r="A12" s="11" t="s">
        <v>7</v>
      </c>
      <c r="B12" s="12" t="s">
        <v>16</v>
      </c>
      <c r="C12" s="13" t="s">
        <v>15</v>
      </c>
      <c r="D12" s="14">
        <v>10</v>
      </c>
      <c r="E12" s="15">
        <v>0</v>
      </c>
      <c r="F12" s="16">
        <v>0</v>
      </c>
      <c r="G12" s="17">
        <v>7</v>
      </c>
      <c r="H12" s="18">
        <v>0</v>
      </c>
      <c r="I12" s="19">
        <v>0</v>
      </c>
      <c r="J12" s="24">
        <f t="shared" si="0"/>
        <v>0.7</v>
      </c>
    </row>
    <row r="13" spans="1:11" ht="15.75" x14ac:dyDescent="0.25">
      <c r="A13" s="11" t="s">
        <v>19</v>
      </c>
      <c r="B13" s="12" t="s">
        <v>21</v>
      </c>
      <c r="C13" s="13" t="s">
        <v>15</v>
      </c>
      <c r="D13" s="14">
        <v>36</v>
      </c>
      <c r="E13" s="15">
        <v>0</v>
      </c>
      <c r="F13" s="16">
        <v>0</v>
      </c>
      <c r="G13" s="17">
        <v>19</v>
      </c>
      <c r="H13" s="18">
        <v>0</v>
      </c>
      <c r="I13" s="19">
        <v>0</v>
      </c>
      <c r="J13" s="24">
        <f t="shared" si="0"/>
        <v>0.52777777777777779</v>
      </c>
    </row>
    <row r="14" spans="1:11" ht="15.75" x14ac:dyDescent="0.25">
      <c r="A14" s="11" t="s">
        <v>19</v>
      </c>
      <c r="B14" s="12" t="s">
        <v>22</v>
      </c>
      <c r="C14" s="13" t="s">
        <v>15</v>
      </c>
      <c r="D14" s="14">
        <v>10</v>
      </c>
      <c r="E14" s="15">
        <v>0</v>
      </c>
      <c r="F14" s="16">
        <v>0</v>
      </c>
      <c r="G14" s="17">
        <v>10</v>
      </c>
      <c r="H14" s="18">
        <v>0</v>
      </c>
      <c r="I14" s="19">
        <v>0</v>
      </c>
      <c r="J14" s="24">
        <f t="shared" si="0"/>
        <v>1</v>
      </c>
    </row>
    <row r="15" spans="1:11" ht="15.75" x14ac:dyDescent="0.25">
      <c r="A15" s="11" t="s">
        <v>19</v>
      </c>
      <c r="B15" s="12" t="s">
        <v>24</v>
      </c>
      <c r="C15" s="13" t="s">
        <v>15</v>
      </c>
      <c r="D15" s="14">
        <v>12</v>
      </c>
      <c r="E15" s="15">
        <v>0</v>
      </c>
      <c r="F15" s="16">
        <v>0</v>
      </c>
      <c r="G15" s="17">
        <v>4</v>
      </c>
      <c r="H15" s="18">
        <v>0</v>
      </c>
      <c r="I15" s="19">
        <v>0</v>
      </c>
      <c r="J15" s="24">
        <f t="shared" si="0"/>
        <v>0.33333333333333331</v>
      </c>
    </row>
    <row r="16" spans="1:11" ht="15.75" x14ac:dyDescent="0.25">
      <c r="A16" s="11" t="s">
        <v>28</v>
      </c>
      <c r="B16" s="12" t="s">
        <v>30</v>
      </c>
      <c r="C16" s="13" t="s">
        <v>15</v>
      </c>
      <c r="D16" s="14">
        <v>16</v>
      </c>
      <c r="E16" s="15">
        <v>0</v>
      </c>
      <c r="F16" s="16">
        <v>0</v>
      </c>
      <c r="G16" s="17">
        <v>12</v>
      </c>
      <c r="H16" s="18">
        <v>0</v>
      </c>
      <c r="I16" s="19">
        <v>0</v>
      </c>
      <c r="J16" s="24">
        <f t="shared" si="0"/>
        <v>0.75</v>
      </c>
    </row>
    <row r="17" spans="1:10" ht="15.75" x14ac:dyDescent="0.25">
      <c r="A17" s="11" t="s">
        <v>28</v>
      </c>
      <c r="B17" s="12" t="s">
        <v>32</v>
      </c>
      <c r="C17" s="13" t="s">
        <v>15</v>
      </c>
      <c r="D17" s="14">
        <v>24</v>
      </c>
      <c r="E17" s="15">
        <v>0</v>
      </c>
      <c r="F17" s="16">
        <v>0</v>
      </c>
      <c r="G17" s="17">
        <v>16</v>
      </c>
      <c r="H17" s="18">
        <v>0</v>
      </c>
      <c r="I17" s="19">
        <v>0</v>
      </c>
      <c r="J17" s="24">
        <f t="shared" si="0"/>
        <v>0.66666666666666663</v>
      </c>
    </row>
    <row r="18" spans="1:10" ht="15.75" x14ac:dyDescent="0.25">
      <c r="A18" s="11" t="s">
        <v>34</v>
      </c>
      <c r="B18" s="12" t="s">
        <v>35</v>
      </c>
      <c r="C18" s="13" t="s">
        <v>15</v>
      </c>
      <c r="D18" s="14">
        <v>20</v>
      </c>
      <c r="E18" s="15">
        <v>0</v>
      </c>
      <c r="F18" s="16">
        <v>0</v>
      </c>
      <c r="G18" s="17">
        <v>12</v>
      </c>
      <c r="H18" s="18">
        <v>0</v>
      </c>
      <c r="I18" s="19">
        <v>0</v>
      </c>
      <c r="J18" s="24">
        <f t="shared" si="0"/>
        <v>0.6</v>
      </c>
    </row>
    <row r="19" spans="1:10" ht="15.75" x14ac:dyDescent="0.25">
      <c r="A19" s="11" t="s">
        <v>37</v>
      </c>
      <c r="B19" s="12" t="s">
        <v>41</v>
      </c>
      <c r="C19" s="32" t="s">
        <v>46</v>
      </c>
      <c r="D19" s="14">
        <v>80</v>
      </c>
      <c r="E19" s="15">
        <v>0</v>
      </c>
      <c r="F19" s="16">
        <v>0</v>
      </c>
      <c r="G19" s="17">
        <v>55</v>
      </c>
      <c r="H19" s="18">
        <v>0</v>
      </c>
      <c r="I19" s="19">
        <v>0</v>
      </c>
      <c r="J19" s="24">
        <f t="shared" si="0"/>
        <v>0.6875</v>
      </c>
    </row>
    <row r="20" spans="1:10" ht="21" x14ac:dyDescent="0.25">
      <c r="A20" s="47" t="s">
        <v>15</v>
      </c>
      <c r="B20" s="48"/>
      <c r="C20" s="49"/>
      <c r="D20" s="33">
        <f t="shared" ref="D20:I20" si="2">SUM(D11:D19)</f>
        <v>223</v>
      </c>
      <c r="E20" s="33">
        <f t="shared" si="2"/>
        <v>0</v>
      </c>
      <c r="F20" s="33">
        <f t="shared" si="2"/>
        <v>0</v>
      </c>
      <c r="G20" s="33">
        <f t="shared" si="2"/>
        <v>149</v>
      </c>
      <c r="H20" s="33">
        <f t="shared" si="2"/>
        <v>0</v>
      </c>
      <c r="I20" s="33">
        <f t="shared" si="2"/>
        <v>0</v>
      </c>
      <c r="J20" s="34">
        <f t="shared" si="0"/>
        <v>0.66816143497757852</v>
      </c>
    </row>
    <row r="21" spans="1:10" ht="15.75" x14ac:dyDescent="0.25">
      <c r="A21" s="2" t="s">
        <v>7</v>
      </c>
      <c r="B21" s="3" t="s">
        <v>10</v>
      </c>
      <c r="C21" s="4" t="s">
        <v>11</v>
      </c>
      <c r="D21" s="41">
        <v>5</v>
      </c>
      <c r="E21" s="41">
        <v>0</v>
      </c>
      <c r="F21" s="7">
        <v>0</v>
      </c>
      <c r="G21" s="8">
        <v>4</v>
      </c>
      <c r="H21" s="9">
        <v>5</v>
      </c>
      <c r="I21" s="10">
        <v>0</v>
      </c>
      <c r="J21" s="23">
        <f t="shared" ref="J21:J36" si="3">(G21+H21+I21)/(D21-F21+H21+I21)</f>
        <v>0.9</v>
      </c>
    </row>
    <row r="22" spans="1:10" ht="15.75" x14ac:dyDescent="0.25">
      <c r="A22" s="2" t="s">
        <v>7</v>
      </c>
      <c r="B22" s="3" t="s">
        <v>14</v>
      </c>
      <c r="C22" s="4" t="s">
        <v>11</v>
      </c>
      <c r="D22" s="41">
        <v>6</v>
      </c>
      <c r="E22" s="41">
        <v>0</v>
      </c>
      <c r="F22" s="7">
        <v>0</v>
      </c>
      <c r="G22" s="8">
        <v>6</v>
      </c>
      <c r="H22" s="9">
        <v>1</v>
      </c>
      <c r="I22" s="10">
        <v>0</v>
      </c>
      <c r="J22" s="23">
        <f t="shared" si="3"/>
        <v>1</v>
      </c>
    </row>
    <row r="23" spans="1:10" ht="15.75" x14ac:dyDescent="0.25">
      <c r="A23" s="2" t="s">
        <v>7</v>
      </c>
      <c r="B23" s="3" t="s">
        <v>16</v>
      </c>
      <c r="C23" s="4" t="s">
        <v>11</v>
      </c>
      <c r="D23" s="41">
        <v>4</v>
      </c>
      <c r="E23" s="41">
        <v>0</v>
      </c>
      <c r="F23" s="7">
        <v>0</v>
      </c>
      <c r="G23" s="8">
        <v>4</v>
      </c>
      <c r="H23" s="9">
        <v>7</v>
      </c>
      <c r="I23" s="10">
        <v>0</v>
      </c>
      <c r="J23" s="23">
        <f t="shared" si="3"/>
        <v>1</v>
      </c>
    </row>
    <row r="24" spans="1:10" ht="15.75" x14ac:dyDescent="0.25">
      <c r="A24" s="2" t="s">
        <v>7</v>
      </c>
      <c r="B24" s="3" t="s">
        <v>18</v>
      </c>
      <c r="C24" s="4" t="s">
        <v>11</v>
      </c>
      <c r="D24" s="41">
        <v>5</v>
      </c>
      <c r="E24" s="41">
        <v>0</v>
      </c>
      <c r="F24" s="7">
        <v>0</v>
      </c>
      <c r="G24" s="8">
        <v>3</v>
      </c>
      <c r="H24" s="9">
        <v>0</v>
      </c>
      <c r="I24" s="10">
        <v>0</v>
      </c>
      <c r="J24" s="23">
        <f t="shared" si="3"/>
        <v>0.6</v>
      </c>
    </row>
    <row r="25" spans="1:10" ht="15.75" x14ac:dyDescent="0.25">
      <c r="A25" s="2" t="s">
        <v>19</v>
      </c>
      <c r="B25" s="3" t="s">
        <v>21</v>
      </c>
      <c r="C25" s="4" t="s">
        <v>11</v>
      </c>
      <c r="D25" s="41">
        <v>40</v>
      </c>
      <c r="E25" s="41">
        <v>0</v>
      </c>
      <c r="F25" s="7">
        <v>0</v>
      </c>
      <c r="G25" s="8">
        <v>40</v>
      </c>
      <c r="H25" s="9">
        <v>11</v>
      </c>
      <c r="I25" s="10">
        <v>0</v>
      </c>
      <c r="J25" s="23">
        <f t="shared" si="3"/>
        <v>1</v>
      </c>
    </row>
    <row r="26" spans="1:10" ht="15.75" x14ac:dyDescent="0.25">
      <c r="A26" s="2" t="s">
        <v>19</v>
      </c>
      <c r="B26" s="3" t="s">
        <v>22</v>
      </c>
      <c r="C26" s="4" t="s">
        <v>11</v>
      </c>
      <c r="D26" s="41">
        <v>38</v>
      </c>
      <c r="E26" s="41">
        <v>4</v>
      </c>
      <c r="F26" s="7">
        <v>0</v>
      </c>
      <c r="G26" s="8">
        <v>30</v>
      </c>
      <c r="H26" s="9">
        <v>2</v>
      </c>
      <c r="I26" s="10">
        <v>0</v>
      </c>
      <c r="J26" s="23">
        <f t="shared" si="3"/>
        <v>0.8</v>
      </c>
    </row>
    <row r="27" spans="1:10" ht="15.75" x14ac:dyDescent="0.25">
      <c r="A27" s="2" t="s">
        <v>19</v>
      </c>
      <c r="B27" s="3" t="s">
        <v>24</v>
      </c>
      <c r="C27" s="4" t="s">
        <v>11</v>
      </c>
      <c r="D27" s="41">
        <v>20</v>
      </c>
      <c r="E27" s="41">
        <v>0</v>
      </c>
      <c r="F27" s="7">
        <v>0</v>
      </c>
      <c r="G27" s="8">
        <v>20</v>
      </c>
      <c r="H27" s="9">
        <v>4</v>
      </c>
      <c r="I27" s="10">
        <v>0</v>
      </c>
      <c r="J27" s="23">
        <f t="shared" si="3"/>
        <v>1</v>
      </c>
    </row>
    <row r="28" spans="1:10" ht="15.75" x14ac:dyDescent="0.25">
      <c r="A28" s="2" t="s">
        <v>28</v>
      </c>
      <c r="B28" s="3" t="s">
        <v>29</v>
      </c>
      <c r="C28" s="4" t="s">
        <v>11</v>
      </c>
      <c r="D28" s="41">
        <v>2</v>
      </c>
      <c r="E28" s="41">
        <v>0</v>
      </c>
      <c r="F28" s="7">
        <v>0</v>
      </c>
      <c r="G28" s="8">
        <v>0</v>
      </c>
      <c r="H28" s="9">
        <v>0</v>
      </c>
      <c r="I28" s="10">
        <v>0</v>
      </c>
      <c r="J28" s="23">
        <f t="shared" si="3"/>
        <v>0</v>
      </c>
    </row>
    <row r="29" spans="1:10" ht="15.75" x14ac:dyDescent="0.25">
      <c r="A29" s="2" t="s">
        <v>28</v>
      </c>
      <c r="B29" s="3" t="s">
        <v>30</v>
      </c>
      <c r="C29" s="4" t="s">
        <v>11</v>
      </c>
      <c r="D29" s="41">
        <v>38</v>
      </c>
      <c r="E29" s="41">
        <v>0</v>
      </c>
      <c r="F29" s="7">
        <v>1</v>
      </c>
      <c r="G29" s="8">
        <v>37</v>
      </c>
      <c r="H29" s="9">
        <v>11</v>
      </c>
      <c r="I29" s="10">
        <v>0</v>
      </c>
      <c r="J29" s="23">
        <f t="shared" si="3"/>
        <v>1</v>
      </c>
    </row>
    <row r="30" spans="1:10" ht="15.75" x14ac:dyDescent="0.25">
      <c r="A30" s="2" t="s">
        <v>28</v>
      </c>
      <c r="B30" s="3" t="s">
        <v>31</v>
      </c>
      <c r="C30" s="4" t="s">
        <v>11</v>
      </c>
      <c r="D30" s="41">
        <v>10</v>
      </c>
      <c r="E30" s="41">
        <v>0</v>
      </c>
      <c r="F30" s="7">
        <v>0</v>
      </c>
      <c r="G30" s="8">
        <v>7</v>
      </c>
      <c r="H30" s="9">
        <v>1</v>
      </c>
      <c r="I30" s="10">
        <v>0</v>
      </c>
      <c r="J30" s="23">
        <f t="shared" si="3"/>
        <v>0.72727272727272729</v>
      </c>
    </row>
    <row r="31" spans="1:10" ht="15.75" x14ac:dyDescent="0.25">
      <c r="A31" s="2" t="s">
        <v>28</v>
      </c>
      <c r="B31" s="3" t="s">
        <v>32</v>
      </c>
      <c r="C31" s="4" t="s">
        <v>11</v>
      </c>
      <c r="D31" s="41">
        <v>27</v>
      </c>
      <c r="E31" s="41">
        <v>0</v>
      </c>
      <c r="F31" s="7">
        <v>1</v>
      </c>
      <c r="G31" s="8">
        <v>26</v>
      </c>
      <c r="H31" s="9">
        <v>2</v>
      </c>
      <c r="I31" s="10">
        <v>0</v>
      </c>
      <c r="J31" s="23">
        <f t="shared" si="3"/>
        <v>1</v>
      </c>
    </row>
    <row r="32" spans="1:10" ht="15.75" x14ac:dyDescent="0.25">
      <c r="A32" s="2" t="s">
        <v>34</v>
      </c>
      <c r="B32" s="3" t="s">
        <v>35</v>
      </c>
      <c r="C32" s="4" t="s">
        <v>11</v>
      </c>
      <c r="D32" s="41">
        <v>85</v>
      </c>
      <c r="E32" s="41">
        <v>11</v>
      </c>
      <c r="F32" s="7">
        <v>0</v>
      </c>
      <c r="G32" s="8">
        <v>96</v>
      </c>
      <c r="H32" s="9">
        <v>8</v>
      </c>
      <c r="I32" s="10">
        <v>0</v>
      </c>
      <c r="J32" s="23">
        <f t="shared" si="3"/>
        <v>1.118279569892473</v>
      </c>
    </row>
    <row r="33" spans="1:10" ht="15.75" x14ac:dyDescent="0.25">
      <c r="A33" s="2" t="s">
        <v>37</v>
      </c>
      <c r="B33" s="3" t="s">
        <v>38</v>
      </c>
      <c r="C33" s="4" t="s">
        <v>11</v>
      </c>
      <c r="D33" s="41">
        <v>43</v>
      </c>
      <c r="E33" s="41">
        <v>0</v>
      </c>
      <c r="F33" s="7">
        <v>0</v>
      </c>
      <c r="G33" s="8">
        <v>28</v>
      </c>
      <c r="H33" s="9">
        <v>5</v>
      </c>
      <c r="I33" s="10">
        <v>0</v>
      </c>
      <c r="J33" s="23">
        <f t="shared" si="3"/>
        <v>0.6875</v>
      </c>
    </row>
    <row r="34" spans="1:10" ht="15.75" x14ac:dyDescent="0.25">
      <c r="A34" s="2" t="s">
        <v>37</v>
      </c>
      <c r="B34" s="3" t="s">
        <v>40</v>
      </c>
      <c r="C34" s="4" t="s">
        <v>11</v>
      </c>
      <c r="D34" s="41">
        <v>43</v>
      </c>
      <c r="E34" s="41">
        <v>0</v>
      </c>
      <c r="F34" s="7">
        <v>0</v>
      </c>
      <c r="G34" s="8">
        <v>25</v>
      </c>
      <c r="H34" s="9">
        <v>26</v>
      </c>
      <c r="I34" s="10">
        <v>0</v>
      </c>
      <c r="J34" s="23">
        <f t="shared" si="3"/>
        <v>0.73913043478260865</v>
      </c>
    </row>
    <row r="35" spans="1:10" ht="15.75" x14ac:dyDescent="0.25">
      <c r="A35" s="42" t="s">
        <v>49</v>
      </c>
      <c r="B35" s="3" t="s">
        <v>23</v>
      </c>
      <c r="C35" s="4" t="s">
        <v>11</v>
      </c>
      <c r="D35" s="41">
        <v>8</v>
      </c>
      <c r="E35" s="41">
        <v>0</v>
      </c>
      <c r="F35" s="7">
        <v>0</v>
      </c>
      <c r="G35" s="8">
        <v>1</v>
      </c>
      <c r="H35" s="9">
        <v>1</v>
      </c>
      <c r="I35" s="10">
        <v>0</v>
      </c>
      <c r="J35" s="23">
        <f t="shared" si="3"/>
        <v>0.22222222222222221</v>
      </c>
    </row>
    <row r="36" spans="1:10" ht="15.75" x14ac:dyDescent="0.25">
      <c r="A36" s="42" t="s">
        <v>49</v>
      </c>
      <c r="B36" s="3" t="s">
        <v>26</v>
      </c>
      <c r="C36" s="4" t="s">
        <v>11</v>
      </c>
      <c r="D36" s="41">
        <v>8</v>
      </c>
      <c r="E36" s="41">
        <v>0</v>
      </c>
      <c r="F36" s="7">
        <v>0</v>
      </c>
      <c r="G36" s="8">
        <v>4</v>
      </c>
      <c r="H36" s="9">
        <v>1</v>
      </c>
      <c r="I36" s="10">
        <v>0</v>
      </c>
      <c r="J36" s="23">
        <f t="shared" si="3"/>
        <v>0.55555555555555558</v>
      </c>
    </row>
    <row r="37" spans="1:10" ht="21" x14ac:dyDescent="0.25">
      <c r="A37" s="44" t="s">
        <v>11</v>
      </c>
      <c r="B37" s="45"/>
      <c r="C37" s="46"/>
      <c r="D37" s="35">
        <f t="shared" ref="D37:I37" si="4">SUM(D21:D36)</f>
        <v>382</v>
      </c>
      <c r="E37" s="35">
        <f t="shared" si="4"/>
        <v>15</v>
      </c>
      <c r="F37" s="35">
        <f t="shared" si="4"/>
        <v>2</v>
      </c>
      <c r="G37" s="35">
        <f t="shared" si="4"/>
        <v>331</v>
      </c>
      <c r="H37" s="35">
        <f t="shared" si="4"/>
        <v>85</v>
      </c>
      <c r="I37" s="35">
        <f t="shared" si="4"/>
        <v>0</v>
      </c>
      <c r="J37" s="36">
        <f t="shared" si="0"/>
        <v>0.89462365591397852</v>
      </c>
    </row>
    <row r="38" spans="1:10" ht="15.75" x14ac:dyDescent="0.25">
      <c r="A38" s="11" t="s">
        <v>7</v>
      </c>
      <c r="B38" s="12" t="s">
        <v>8</v>
      </c>
      <c r="C38" s="13" t="s">
        <v>9</v>
      </c>
      <c r="D38" s="14">
        <v>15</v>
      </c>
      <c r="E38" s="15">
        <v>0</v>
      </c>
      <c r="F38" s="16">
        <v>0</v>
      </c>
      <c r="G38" s="17">
        <v>15</v>
      </c>
      <c r="H38" s="18">
        <v>21</v>
      </c>
      <c r="I38" s="19">
        <v>0</v>
      </c>
      <c r="J38" s="25">
        <f t="shared" si="0"/>
        <v>1</v>
      </c>
    </row>
    <row r="39" spans="1:10" ht="15.75" x14ac:dyDescent="0.25">
      <c r="A39" s="11" t="s">
        <v>7</v>
      </c>
      <c r="B39" s="12" t="s">
        <v>10</v>
      </c>
      <c r="C39" s="13" t="s">
        <v>9</v>
      </c>
      <c r="D39" s="14">
        <v>38</v>
      </c>
      <c r="E39" s="15">
        <v>0</v>
      </c>
      <c r="F39" s="16">
        <v>0</v>
      </c>
      <c r="G39" s="17">
        <v>38</v>
      </c>
      <c r="H39" s="18">
        <v>2</v>
      </c>
      <c r="I39" s="19">
        <v>0</v>
      </c>
      <c r="J39" s="25">
        <f t="shared" si="0"/>
        <v>1</v>
      </c>
    </row>
    <row r="40" spans="1:10" ht="15.75" x14ac:dyDescent="0.25">
      <c r="A40" s="11" t="s">
        <v>7</v>
      </c>
      <c r="B40" s="12" t="s">
        <v>14</v>
      </c>
      <c r="C40" s="13" t="s">
        <v>9</v>
      </c>
      <c r="D40" s="14">
        <v>52</v>
      </c>
      <c r="E40" s="15">
        <v>0</v>
      </c>
      <c r="F40" s="16">
        <v>0</v>
      </c>
      <c r="G40" s="17">
        <v>52</v>
      </c>
      <c r="H40" s="18">
        <v>0</v>
      </c>
      <c r="I40" s="19">
        <v>0</v>
      </c>
      <c r="J40" s="25">
        <f t="shared" si="0"/>
        <v>1</v>
      </c>
    </row>
    <row r="41" spans="1:10" ht="15.75" x14ac:dyDescent="0.25">
      <c r="A41" s="11" t="s">
        <v>7</v>
      </c>
      <c r="B41" s="12" t="s">
        <v>16</v>
      </c>
      <c r="C41" s="13" t="s">
        <v>9</v>
      </c>
      <c r="D41" s="14">
        <v>43</v>
      </c>
      <c r="E41" s="15">
        <v>0</v>
      </c>
      <c r="F41" s="16">
        <v>0</v>
      </c>
      <c r="G41" s="17">
        <v>42</v>
      </c>
      <c r="H41" s="18">
        <v>4</v>
      </c>
      <c r="I41" s="19">
        <v>0</v>
      </c>
      <c r="J41" s="25">
        <f t="shared" si="0"/>
        <v>0.97872340425531912</v>
      </c>
    </row>
    <row r="42" spans="1:10" ht="15.75" x14ac:dyDescent="0.25">
      <c r="A42" s="11" t="s">
        <v>7</v>
      </c>
      <c r="B42" s="12" t="s">
        <v>17</v>
      </c>
      <c r="C42" s="13" t="s">
        <v>9</v>
      </c>
      <c r="D42" s="14">
        <v>43</v>
      </c>
      <c r="E42" s="15">
        <v>0</v>
      </c>
      <c r="F42" s="16">
        <v>0</v>
      </c>
      <c r="G42" s="17">
        <v>40</v>
      </c>
      <c r="H42" s="18">
        <v>1</v>
      </c>
      <c r="I42" s="19">
        <v>0</v>
      </c>
      <c r="J42" s="25">
        <f t="shared" si="0"/>
        <v>0.93181818181818177</v>
      </c>
    </row>
    <row r="43" spans="1:10" ht="15.75" x14ac:dyDescent="0.25">
      <c r="A43" s="11" t="s">
        <v>19</v>
      </c>
      <c r="B43" s="12" t="s">
        <v>20</v>
      </c>
      <c r="C43" s="13" t="s">
        <v>9</v>
      </c>
      <c r="D43" s="14">
        <v>25</v>
      </c>
      <c r="E43" s="15">
        <v>0</v>
      </c>
      <c r="F43" s="16">
        <v>0</v>
      </c>
      <c r="G43" s="17">
        <v>23</v>
      </c>
      <c r="H43" s="18">
        <v>12</v>
      </c>
      <c r="I43" s="19">
        <v>0</v>
      </c>
      <c r="J43" s="25">
        <f t="shared" si="0"/>
        <v>0.94594594594594594</v>
      </c>
    </row>
    <row r="44" spans="1:10" ht="15.75" x14ac:dyDescent="0.25">
      <c r="A44" s="11" t="s">
        <v>19</v>
      </c>
      <c r="B44" s="12" t="s">
        <v>21</v>
      </c>
      <c r="C44" s="13" t="s">
        <v>9</v>
      </c>
      <c r="D44" s="14">
        <v>110</v>
      </c>
      <c r="E44" s="15">
        <v>11</v>
      </c>
      <c r="F44" s="16">
        <v>0</v>
      </c>
      <c r="G44" s="17">
        <v>119</v>
      </c>
      <c r="H44" s="18">
        <v>0</v>
      </c>
      <c r="I44" s="19">
        <v>7</v>
      </c>
      <c r="J44" s="25">
        <f t="shared" si="0"/>
        <v>1.0769230769230769</v>
      </c>
    </row>
    <row r="45" spans="1:10" ht="15.75" x14ac:dyDescent="0.25">
      <c r="A45" s="11" t="s">
        <v>19</v>
      </c>
      <c r="B45" s="12" t="s">
        <v>22</v>
      </c>
      <c r="C45" s="13" t="s">
        <v>9</v>
      </c>
      <c r="D45" s="14">
        <v>110</v>
      </c>
      <c r="E45" s="15">
        <v>10</v>
      </c>
      <c r="F45" s="16">
        <v>0</v>
      </c>
      <c r="G45" s="17">
        <v>117</v>
      </c>
      <c r="H45" s="18">
        <v>0</v>
      </c>
      <c r="I45" s="19">
        <v>3</v>
      </c>
      <c r="J45" s="25">
        <f t="shared" si="0"/>
        <v>1.0619469026548674</v>
      </c>
    </row>
    <row r="46" spans="1:10" ht="15.75" x14ac:dyDescent="0.25">
      <c r="A46" s="11" t="s">
        <v>19</v>
      </c>
      <c r="B46" s="12" t="s">
        <v>24</v>
      </c>
      <c r="C46" s="13" t="s">
        <v>9</v>
      </c>
      <c r="D46" s="14">
        <v>110</v>
      </c>
      <c r="E46" s="15">
        <v>0</v>
      </c>
      <c r="F46" s="16">
        <v>0</v>
      </c>
      <c r="G46" s="17">
        <v>107</v>
      </c>
      <c r="H46" s="18">
        <v>0</v>
      </c>
      <c r="I46" s="19">
        <v>6</v>
      </c>
      <c r="J46" s="25">
        <f>(G46+H46+I46)/(D46-F46+H46+I46)</f>
        <v>0.97413793103448276</v>
      </c>
    </row>
    <row r="47" spans="1:10" ht="15.75" x14ac:dyDescent="0.25">
      <c r="A47" s="11" t="s">
        <v>28</v>
      </c>
      <c r="B47" s="12" t="s">
        <v>30</v>
      </c>
      <c r="C47" s="13" t="s">
        <v>9</v>
      </c>
      <c r="D47" s="14">
        <v>141</v>
      </c>
      <c r="E47" s="15">
        <v>5</v>
      </c>
      <c r="F47" s="16">
        <v>0</v>
      </c>
      <c r="G47" s="17">
        <v>141</v>
      </c>
      <c r="H47" s="18">
        <v>4</v>
      </c>
      <c r="I47" s="19">
        <v>11</v>
      </c>
      <c r="J47" s="25">
        <f t="shared" si="0"/>
        <v>1</v>
      </c>
    </row>
    <row r="48" spans="1:10" ht="15.75" x14ac:dyDescent="0.25">
      <c r="A48" s="11" t="s">
        <v>28</v>
      </c>
      <c r="B48" s="12" t="s">
        <v>31</v>
      </c>
      <c r="C48" s="13" t="s">
        <v>9</v>
      </c>
      <c r="D48" s="14">
        <v>110</v>
      </c>
      <c r="E48" s="15">
        <v>4</v>
      </c>
      <c r="F48" s="16">
        <v>0</v>
      </c>
      <c r="G48" s="17">
        <v>114</v>
      </c>
      <c r="H48" s="18">
        <v>2</v>
      </c>
      <c r="I48" s="19">
        <v>8</v>
      </c>
      <c r="J48" s="25">
        <f t="shared" si="0"/>
        <v>1.0333333333333334</v>
      </c>
    </row>
    <row r="49" spans="1:10" ht="15.75" x14ac:dyDescent="0.25">
      <c r="A49" s="11" t="s">
        <v>28</v>
      </c>
      <c r="B49" s="12" t="s">
        <v>32</v>
      </c>
      <c r="C49" s="13" t="s">
        <v>9</v>
      </c>
      <c r="D49" s="14">
        <v>110</v>
      </c>
      <c r="E49" s="15">
        <v>10</v>
      </c>
      <c r="F49" s="16">
        <v>0</v>
      </c>
      <c r="G49" s="17">
        <v>117</v>
      </c>
      <c r="H49" s="18">
        <v>4</v>
      </c>
      <c r="I49" s="19">
        <v>12</v>
      </c>
      <c r="J49" s="25">
        <f t="shared" si="0"/>
        <v>1.0555555555555556</v>
      </c>
    </row>
    <row r="50" spans="1:10" ht="15.75" x14ac:dyDescent="0.25">
      <c r="A50" s="11" t="s">
        <v>28</v>
      </c>
      <c r="B50" s="12" t="s">
        <v>33</v>
      </c>
      <c r="C50" s="13" t="s">
        <v>9</v>
      </c>
      <c r="D50" s="14">
        <v>28</v>
      </c>
      <c r="E50" s="15">
        <v>5</v>
      </c>
      <c r="F50" s="16">
        <v>0</v>
      </c>
      <c r="G50" s="17">
        <v>32</v>
      </c>
      <c r="H50" s="18">
        <v>27</v>
      </c>
      <c r="I50" s="19">
        <v>0</v>
      </c>
      <c r="J50" s="25">
        <f t="shared" si="0"/>
        <v>1.0727272727272728</v>
      </c>
    </row>
    <row r="51" spans="1:10" ht="15.75" x14ac:dyDescent="0.25">
      <c r="A51" s="11" t="s">
        <v>34</v>
      </c>
      <c r="B51" s="12" t="s">
        <v>35</v>
      </c>
      <c r="C51" s="13" t="s">
        <v>9</v>
      </c>
      <c r="D51" s="14">
        <v>285</v>
      </c>
      <c r="E51" s="15">
        <v>52</v>
      </c>
      <c r="F51" s="16">
        <v>0</v>
      </c>
      <c r="G51" s="17">
        <v>324</v>
      </c>
      <c r="H51" s="18">
        <v>2</v>
      </c>
      <c r="I51" s="19">
        <v>6</v>
      </c>
      <c r="J51" s="25">
        <f t="shared" si="0"/>
        <v>1.1331058020477816</v>
      </c>
    </row>
    <row r="52" spans="1:10" ht="15.75" x14ac:dyDescent="0.25">
      <c r="A52" s="11" t="s">
        <v>34</v>
      </c>
      <c r="B52" s="12" t="s">
        <v>36</v>
      </c>
      <c r="C52" s="13" t="s">
        <v>9</v>
      </c>
      <c r="D52" s="14">
        <v>28</v>
      </c>
      <c r="E52" s="15">
        <v>5</v>
      </c>
      <c r="F52" s="16">
        <v>0</v>
      </c>
      <c r="G52" s="17">
        <v>32</v>
      </c>
      <c r="H52" s="18">
        <v>16</v>
      </c>
      <c r="I52" s="19">
        <v>0</v>
      </c>
      <c r="J52" s="25">
        <f t="shared" si="0"/>
        <v>1.0909090909090908</v>
      </c>
    </row>
    <row r="53" spans="1:10" ht="15.75" x14ac:dyDescent="0.25">
      <c r="A53" s="26" t="s">
        <v>37</v>
      </c>
      <c r="B53" s="27" t="s">
        <v>42</v>
      </c>
      <c r="C53" s="37" t="s">
        <v>47</v>
      </c>
      <c r="D53" s="28">
        <v>385</v>
      </c>
      <c r="E53" s="29">
        <v>0</v>
      </c>
      <c r="F53" s="30">
        <v>0</v>
      </c>
      <c r="G53" s="17">
        <v>379</v>
      </c>
      <c r="H53" s="18">
        <v>29</v>
      </c>
      <c r="I53" s="31">
        <v>0</v>
      </c>
      <c r="J53" s="25">
        <f t="shared" si="0"/>
        <v>0.98550724637681164</v>
      </c>
    </row>
    <row r="54" spans="1:10" ht="15.75" x14ac:dyDescent="0.25">
      <c r="A54" s="11" t="s">
        <v>25</v>
      </c>
      <c r="B54" s="12" t="s">
        <v>27</v>
      </c>
      <c r="C54" s="13" t="s">
        <v>9</v>
      </c>
      <c r="D54" s="14">
        <v>45</v>
      </c>
      <c r="E54" s="15">
        <v>0</v>
      </c>
      <c r="F54" s="16">
        <v>0</v>
      </c>
      <c r="G54" s="17">
        <v>44</v>
      </c>
      <c r="H54" s="18">
        <v>0</v>
      </c>
      <c r="I54" s="19">
        <v>0</v>
      </c>
      <c r="J54" s="25">
        <f>(G54+H54+I54)/(D54-F54+H54+I54)</f>
        <v>0.97777777777777775</v>
      </c>
    </row>
    <row r="55" spans="1:10" ht="21" x14ac:dyDescent="0.25">
      <c r="A55" s="47" t="s">
        <v>9</v>
      </c>
      <c r="B55" s="48"/>
      <c r="C55" s="49"/>
      <c r="D55" s="33">
        <f>SUM(D38:D54)</f>
        <v>1678</v>
      </c>
      <c r="E55" s="33">
        <f>SUM(E38:E53)</f>
        <v>102</v>
      </c>
      <c r="F55" s="33">
        <f>SUM(F38:F53)</f>
        <v>0</v>
      </c>
      <c r="G55" s="33">
        <f>SUM(G38:G54)</f>
        <v>1736</v>
      </c>
      <c r="H55" s="33">
        <f>SUM(H38:H54)</f>
        <v>124</v>
      </c>
      <c r="I55" s="33">
        <f>SUM(I38:I54)</f>
        <v>53</v>
      </c>
      <c r="J55" s="43">
        <f t="shared" si="0"/>
        <v>1.031266846361186</v>
      </c>
    </row>
    <row r="56" spans="1:10" ht="30" customHeight="1" x14ac:dyDescent="0.25">
      <c r="C56" s="38" t="s">
        <v>48</v>
      </c>
      <c r="D56" s="39">
        <f t="shared" ref="D56:I56" si="5">(D10+D20+D37+D55)</f>
        <v>2322</v>
      </c>
      <c r="E56" s="39">
        <f t="shared" si="5"/>
        <v>117</v>
      </c>
      <c r="F56" s="39">
        <f t="shared" si="5"/>
        <v>2</v>
      </c>
      <c r="G56" s="39">
        <f t="shared" si="5"/>
        <v>2243</v>
      </c>
      <c r="H56" s="39">
        <f t="shared" si="5"/>
        <v>233</v>
      </c>
      <c r="I56" s="39">
        <f t="shared" si="5"/>
        <v>53</v>
      </c>
      <c r="J56" s="40">
        <f t="shared" si="0"/>
        <v>0.97045280122793554</v>
      </c>
    </row>
  </sheetData>
  <sortState xmlns:xlrd2="http://schemas.microsoft.com/office/spreadsheetml/2017/richdata2" ref="A2:I53">
    <sortCondition ref="C1:C53"/>
  </sortState>
  <mergeCells count="4">
    <mergeCell ref="A10:C10"/>
    <mergeCell ref="A20:C20"/>
    <mergeCell ref="A37:C37"/>
    <mergeCell ref="A55:C55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林俊斌</cp:lastModifiedBy>
  <dcterms:created xsi:type="dcterms:W3CDTF">2024-10-23T13:13:18Z</dcterms:created>
  <dcterms:modified xsi:type="dcterms:W3CDTF">2025-10-22T00:49:34Z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</Properties>
</file>