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indy.chen\Desktop\"/>
    </mc:Choice>
  </mc:AlternateContent>
  <xr:revisionPtr revIDLastSave="0" documentId="13_ncr:1_{9AF5C4A8-5B20-479B-A5A5-9C4E22B8D92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" i="1" l="1"/>
  <c r="H4" i="1"/>
  <c r="G4" i="1"/>
  <c r="M4" i="1" l="1"/>
  <c r="I6" i="1"/>
  <c r="J6" i="1"/>
  <c r="K4" i="1"/>
  <c r="G5" i="1"/>
  <c r="H5" i="1" s="1"/>
  <c r="G6" i="1" l="1"/>
  <c r="M6" i="1"/>
  <c r="N4" i="1"/>
  <c r="N6" i="1" s="1"/>
  <c r="K5" i="1" l="1"/>
  <c r="H6" i="1"/>
  <c r="L5" i="1" l="1"/>
  <c r="L6" i="1" s="1"/>
  <c r="K6" i="1"/>
</calcChain>
</file>

<file path=xl/sharedStrings.xml><?xml version="1.0" encoding="utf-8"?>
<sst xmlns="http://schemas.openxmlformats.org/spreadsheetml/2006/main" count="24" uniqueCount="24">
  <si>
    <t>應稅金額</t>
    <phoneticPr fontId="3" type="noConversion"/>
  </si>
  <si>
    <t>所得稅</t>
    <phoneticPr fontId="3" type="noConversion"/>
  </si>
  <si>
    <r>
      <t>&lt;單位名稱&gt;</t>
    </r>
    <r>
      <rPr>
        <sz val="12"/>
        <rFont val="新細明體"/>
        <family val="1"/>
        <charset val="136"/>
      </rPr>
      <t>約聘人員</t>
    </r>
    <r>
      <rPr>
        <b/>
        <sz val="12"/>
        <color indexed="10"/>
        <rFont val="新細明體"/>
        <family val="1"/>
        <charset val="136"/>
      </rPr>
      <t>xx</t>
    </r>
    <r>
      <rPr>
        <sz val="12"/>
        <rFont val="新細明體"/>
        <family val="1"/>
        <charset val="136"/>
      </rPr>
      <t>年度年終獎金明細表</t>
    </r>
    <phoneticPr fontId="4" type="noConversion"/>
  </si>
  <si>
    <t>會計室</t>
    <phoneticPr fontId="3" type="noConversion"/>
  </si>
  <si>
    <t>王大明</t>
    <phoneticPr fontId="3" type="noConversion"/>
  </si>
  <si>
    <t>減項合計</t>
    <phoneticPr fontId="3" type="noConversion"/>
  </si>
  <si>
    <r>
      <t>9</t>
    </r>
    <r>
      <rPr>
        <sz val="12"/>
        <rFont val="新細明體"/>
        <family val="1"/>
        <charset val="136"/>
      </rPr>
      <t>5.08.01</t>
    </r>
    <phoneticPr fontId="3" type="noConversion"/>
  </si>
  <si>
    <t>其他減項</t>
    <phoneticPr fontId="3" type="noConversion"/>
  </si>
  <si>
    <t>單位</t>
    <phoneticPr fontId="3" type="noConversion"/>
  </si>
  <si>
    <t>姓名</t>
    <phoneticPr fontId="3" type="noConversion"/>
  </si>
  <si>
    <t>實發金額</t>
    <phoneticPr fontId="3" type="noConversion"/>
  </si>
  <si>
    <r>
      <t>【附註】</t>
    </r>
    <r>
      <rPr>
        <sz val="12"/>
        <rFont val="Times New Roman"/>
        <family val="1"/>
      </rPr>
      <t/>
    </r>
    <phoneticPr fontId="3" type="noConversion"/>
  </si>
  <si>
    <t xml:space="preserve">1.應稅金額計算公式為 （（本薪＋專業加給）*1.5*（到職月數） ）/12  </t>
  </si>
  <si>
    <t>3.只需填入粗體字欄位，其餘勿動以免影響計算公式(如有問題請洽會計室)。</t>
    <phoneticPr fontId="3" type="noConversion"/>
  </si>
  <si>
    <t>本薪</t>
    <phoneticPr fontId="3" type="noConversion"/>
  </si>
  <si>
    <t>專業加給</t>
    <phoneticPr fontId="3" type="noConversion"/>
  </si>
  <si>
    <t>到職年月</t>
    <phoneticPr fontId="3" type="noConversion"/>
  </si>
  <si>
    <t>年度到職月數</t>
    <phoneticPr fontId="3" type="noConversion"/>
  </si>
  <si>
    <t>合計</t>
    <phoneticPr fontId="3" type="noConversion"/>
  </si>
  <si>
    <t>雇主負擔補充保費</t>
    <phoneticPr fontId="3" type="noConversion"/>
  </si>
  <si>
    <t>應發金額合計</t>
    <phoneticPr fontId="3" type="noConversion"/>
  </si>
  <si>
    <t>個人負擔補充保費</t>
    <phoneticPr fontId="3" type="noConversion"/>
  </si>
  <si>
    <r>
      <t>製表：</t>
    </r>
    <r>
      <rPr>
        <sz val="12"/>
        <rFont val="Times New Roman"/>
        <family val="1"/>
      </rPr>
      <t xml:space="preserve">                                              </t>
    </r>
    <r>
      <rPr>
        <sz val="12"/>
        <rFont val="新細明體"/>
        <family val="1"/>
        <charset val="136"/>
      </rPr>
      <t>單位主管：</t>
    </r>
    <r>
      <rPr>
        <sz val="12"/>
        <rFont val="Times New Roman"/>
        <family val="1"/>
      </rPr>
      <t xml:space="preserve">                                       </t>
    </r>
    <r>
      <rPr>
        <sz val="12"/>
        <rFont val="新細明體"/>
        <family val="1"/>
        <charset val="136"/>
      </rPr>
      <t>人事室：</t>
    </r>
    <r>
      <rPr>
        <sz val="12"/>
        <rFont val="Times New Roman"/>
        <family val="1"/>
      </rPr>
      <t xml:space="preserve">                               </t>
    </r>
    <r>
      <rPr>
        <sz val="12"/>
        <rFont val="新細明體"/>
        <family val="1"/>
        <charset val="136"/>
      </rPr>
      <t>會計室：</t>
    </r>
    <r>
      <rPr>
        <sz val="12"/>
        <rFont val="Times New Roman"/>
        <family val="1"/>
      </rPr>
      <t xml:space="preserve">                                      </t>
    </r>
    <r>
      <rPr>
        <sz val="12"/>
        <rFont val="新細明體"/>
        <family val="1"/>
        <charset val="136"/>
      </rPr>
      <t>校長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：</t>
    </r>
    <r>
      <rPr>
        <sz val="12"/>
        <rFont val="Times New Roman"/>
        <family val="1"/>
      </rPr>
      <t xml:space="preserve">                                                            </t>
    </r>
    <phoneticPr fontId="3" type="noConversion"/>
  </si>
  <si>
    <r>
      <t>2.所得稅金額計算方式：應稅金額起扣點為</t>
    </r>
    <r>
      <rPr>
        <b/>
        <sz val="12"/>
        <rFont val="新細明體"/>
        <family val="1"/>
        <charset val="136"/>
      </rPr>
      <t>88,501</t>
    </r>
    <r>
      <rPr>
        <sz val="12"/>
        <rFont val="新細明體"/>
        <family val="1"/>
        <charset val="136"/>
      </rPr>
      <t>元，達起扣點者，按</t>
    </r>
    <r>
      <rPr>
        <b/>
        <sz val="12"/>
        <rFont val="新細明體"/>
        <family val="1"/>
        <charset val="136"/>
      </rPr>
      <t>應稅金額</t>
    </r>
    <r>
      <rPr>
        <sz val="12"/>
        <rFont val="新細明體"/>
        <family val="1"/>
        <charset val="136"/>
      </rPr>
      <t>扣5%所得稅。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</si>
</sst>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細明體"/>
      <family val="3"/>
      <charset val="136"/>
    </font>
    <font>
      <sz val="12"/>
      <color indexed="10"/>
      <name val="新細明體"/>
      <family val="1"/>
      <charset val="136"/>
    </font>
    <font>
      <b/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2"/>
      <color indexed="1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176" fontId="7" fillId="0" borderId="1" xfId="1" applyNumberFormat="1" applyFont="1" applyBorder="1" applyAlignment="1">
      <alignment vertical="center" wrapText="1"/>
    </xf>
    <xf numFmtId="176" fontId="1" fillId="0" borderId="1" xfId="1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176" fontId="1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vertical="center" wrapText="1"/>
    </xf>
    <xf numFmtId="176" fontId="0" fillId="0" borderId="1" xfId="0" applyNumberFormat="1" applyBorder="1"/>
    <xf numFmtId="0" fontId="0" fillId="0" borderId="1" xfId="0" applyBorder="1"/>
    <xf numFmtId="0" fontId="0" fillId="0" borderId="0" xfId="0" applyFont="1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B1" workbookViewId="0">
      <selection activeCell="O11" sqref="O11"/>
    </sheetView>
  </sheetViews>
  <sheetFormatPr defaultRowHeight="16.2"/>
  <cols>
    <col min="1" max="1" width="10.77734375" customWidth="1"/>
    <col min="2" max="3" width="11" customWidth="1"/>
    <col min="4" max="4" width="13.109375" customWidth="1"/>
    <col min="5" max="5" width="9.33203125" customWidth="1"/>
    <col min="6" max="6" width="9.21875" customWidth="1"/>
    <col min="7" max="7" width="11.33203125" customWidth="1"/>
    <col min="8" max="8" width="12" customWidth="1"/>
    <col min="9" max="11" width="10.88671875" customWidth="1"/>
    <col min="12" max="12" width="14.33203125" customWidth="1"/>
    <col min="13" max="13" width="9.44140625" bestFit="1" customWidth="1"/>
  </cols>
  <sheetData>
    <row r="1" spans="1:14">
      <c r="A1" s="15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4" ht="48.75" customHeight="1">
      <c r="A3" s="10" t="s">
        <v>8</v>
      </c>
      <c r="B3" s="10" t="s">
        <v>9</v>
      </c>
      <c r="C3" s="10" t="s">
        <v>14</v>
      </c>
      <c r="D3" s="10" t="s">
        <v>15</v>
      </c>
      <c r="E3" s="10" t="s">
        <v>16</v>
      </c>
      <c r="F3" s="10" t="s">
        <v>17</v>
      </c>
      <c r="G3" s="2" t="s">
        <v>0</v>
      </c>
      <c r="H3" s="2" t="s">
        <v>1</v>
      </c>
      <c r="I3" s="7" t="s">
        <v>21</v>
      </c>
      <c r="J3" s="10" t="s">
        <v>7</v>
      </c>
      <c r="K3" s="2" t="s">
        <v>5</v>
      </c>
      <c r="L3" s="2" t="s">
        <v>10</v>
      </c>
      <c r="M3" s="7" t="s">
        <v>19</v>
      </c>
      <c r="N3" s="7" t="s">
        <v>20</v>
      </c>
    </row>
    <row r="4" spans="1:14">
      <c r="A4" s="2" t="s">
        <v>3</v>
      </c>
      <c r="B4" s="2" t="s">
        <v>4</v>
      </c>
      <c r="C4" s="6">
        <v>1835</v>
      </c>
      <c r="D4" s="6">
        <v>12803</v>
      </c>
      <c r="E4" s="2" t="s">
        <v>6</v>
      </c>
      <c r="F4" s="2">
        <v>5</v>
      </c>
      <c r="G4" s="6">
        <f>(C4+D4)*1.5*F4/12</f>
        <v>9148.75</v>
      </c>
      <c r="H4" s="6">
        <f>IF(G4&gt;88501,G4*0.05,0)</f>
        <v>0</v>
      </c>
      <c r="I4" s="6">
        <v>0</v>
      </c>
      <c r="J4" s="6">
        <v>10</v>
      </c>
      <c r="K4" s="6">
        <f>SUM(H4:J4)</f>
        <v>10</v>
      </c>
      <c r="L4" s="5">
        <f>G4-K4</f>
        <v>9138.75</v>
      </c>
      <c r="M4" s="11">
        <f>ROUND(G4*0.0211,0)</f>
        <v>193</v>
      </c>
      <c r="N4" s="12">
        <f>G4+M4</f>
        <v>9341.75</v>
      </c>
    </row>
    <row r="5" spans="1:14">
      <c r="A5" s="2"/>
      <c r="B5" s="3"/>
      <c r="C5" s="6"/>
      <c r="D5" s="6"/>
      <c r="E5" s="2"/>
      <c r="F5" s="2"/>
      <c r="G5" s="6">
        <f>(C5+D5)*1.5*F5/12</f>
        <v>0</v>
      </c>
      <c r="H5" s="6">
        <f>IF(G5&gt;86001,G5*0.05,0)</f>
        <v>0</v>
      </c>
      <c r="I5" s="6"/>
      <c r="J5" s="6"/>
      <c r="K5" s="6">
        <f>SUM(H5:J5)</f>
        <v>0</v>
      </c>
      <c r="L5" s="5">
        <f>G5-K5</f>
        <v>0</v>
      </c>
      <c r="M5" s="13"/>
      <c r="N5" s="13"/>
    </row>
    <row r="6" spans="1:14">
      <c r="A6" s="7" t="s">
        <v>18</v>
      </c>
      <c r="B6" s="8"/>
      <c r="C6" s="9"/>
      <c r="D6" s="9"/>
      <c r="E6" s="8"/>
      <c r="F6" s="8"/>
      <c r="G6" s="9">
        <f t="shared" ref="G6:N6" si="0">SUM(G4:G5)</f>
        <v>9148.75</v>
      </c>
      <c r="H6" s="9">
        <f t="shared" si="0"/>
        <v>0</v>
      </c>
      <c r="I6" s="9">
        <f t="shared" si="0"/>
        <v>0</v>
      </c>
      <c r="J6" s="9">
        <f t="shared" si="0"/>
        <v>10</v>
      </c>
      <c r="K6" s="9">
        <f t="shared" si="0"/>
        <v>10</v>
      </c>
      <c r="L6" s="9">
        <f t="shared" si="0"/>
        <v>9138.75</v>
      </c>
      <c r="M6" s="9">
        <f t="shared" si="0"/>
        <v>193</v>
      </c>
      <c r="N6" s="9">
        <f t="shared" si="0"/>
        <v>9341.75</v>
      </c>
    </row>
    <row r="7" spans="1:1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4">
      <c r="A8" s="1" t="s">
        <v>11</v>
      </c>
      <c r="B8" s="1" t="s">
        <v>12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4">
      <c r="B9" s="14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4">
      <c r="A10" s="1"/>
      <c r="B10" s="1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4" ht="16.5" customHeight="1">
      <c r="A12" s="17" t="s">
        <v>22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4">
      <c r="A14" s="1"/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4">
      <c r="A15" s="1"/>
      <c r="B15" s="1"/>
      <c r="C15" s="1"/>
      <c r="D15" s="1"/>
      <c r="E15" s="1"/>
      <c r="F15" s="1"/>
    </row>
  </sheetData>
  <mergeCells count="2">
    <mergeCell ref="A1:L1"/>
    <mergeCell ref="A12:L12"/>
  </mergeCells>
  <phoneticPr fontId="3" type="noConversion"/>
  <pageMargins left="0.55000000000000004" right="0.2" top="1" bottom="1" header="0.5" footer="0.5"/>
  <pageSetup paperSize="9"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yzu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呂雅雯</dc:creator>
  <cp:lastModifiedBy>陳昕儀</cp:lastModifiedBy>
  <cp:lastPrinted>2013-12-12T10:10:07Z</cp:lastPrinted>
  <dcterms:created xsi:type="dcterms:W3CDTF">2002-12-26T03:20:16Z</dcterms:created>
  <dcterms:modified xsi:type="dcterms:W3CDTF">2025-12-11T00:58:21Z</dcterms:modified>
</cp:coreProperties>
</file>